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0560" windowHeight="8115" tabRatio="359" activeTab="0"/>
  </bookViews>
  <sheets>
    <sheet name="НП_2021_PHD_151_тит" sheetId="1" r:id="rId1"/>
    <sheet name="НП_2021_PHD_151" sheetId="2" r:id="rId2"/>
    <sheet name="ДЗНП" sheetId="3" r:id="rId3"/>
    <sheet name="ВБ1" sheetId="4" r:id="rId4"/>
    <sheet name="ВБ2" sheetId="5" r:id="rId5"/>
  </sheets>
  <externalReferences>
    <externalReference r:id="rId8"/>
    <externalReference r:id="rId9"/>
    <externalReference r:id="rId10"/>
  </externalReferences>
  <definedNames>
    <definedName name="ExternalData11">#REF!</definedName>
    <definedName name="ВД_ЦВС">#REF!</definedName>
    <definedName name="ВД_ЦПО">#REF!</definedName>
    <definedName name="ВД_ЦСВ">#REF!</definedName>
    <definedName name="НД__ЦГС">'[2]1к_стац_бр_22'!#REF!</definedName>
    <definedName name="НД__ЦПО">'[2]1к_стац_бр_22'!#REF!</definedName>
    <definedName name="НД__ЦФД">'[2]1к_стац_бр_22'!$I$44</definedName>
    <definedName name="НД_ЦГС">#REF!</definedName>
    <definedName name="НД_ЦЗП">#REF!</definedName>
    <definedName name="НД_ЦПО">#REF!</definedName>
    <definedName name="НД_ЦФД">#REF!</definedName>
    <definedName name="Підс_ВД">#REF!</definedName>
    <definedName name="Підс_НД">#REF!</definedName>
    <definedName name="Підс_тиж">#REF!</definedName>
  </definedNames>
  <calcPr fullCalcOnLoad="1" refMode="R1C1"/>
</workbook>
</file>

<file path=xl/sharedStrings.xml><?xml version="1.0" encoding="utf-8"?>
<sst xmlns="http://schemas.openxmlformats.org/spreadsheetml/2006/main" count="432" uniqueCount="192">
  <si>
    <t>№ п/п</t>
  </si>
  <si>
    <t>Всього</t>
  </si>
  <si>
    <t>Самостійна робота студентів</t>
  </si>
  <si>
    <t>Годин</t>
  </si>
  <si>
    <t>Курсових робіт</t>
  </si>
  <si>
    <t>1 семестр</t>
  </si>
  <si>
    <t>2 семестр</t>
  </si>
  <si>
    <t>Лекції</t>
  </si>
  <si>
    <t>Кількість</t>
  </si>
  <si>
    <t>Курсових проектів</t>
  </si>
  <si>
    <t>(підпис)</t>
  </si>
  <si>
    <t>ІІІ. План навчального процесу</t>
  </si>
  <si>
    <t>Кількість годин аудиторних занять на тиждень за семестрами</t>
  </si>
  <si>
    <t>Всього за термін навчання:</t>
  </si>
  <si>
    <t>Контрольні заходи
та їх розподіл за семестрами:</t>
  </si>
  <si>
    <t>Екзаменів</t>
  </si>
  <si>
    <t>Екзамени</t>
  </si>
  <si>
    <t>Курсові проекти</t>
  </si>
  <si>
    <t>Курсові роботи</t>
  </si>
  <si>
    <t>у тому числі</t>
  </si>
  <si>
    <t>Кредитів
ЕСТS</t>
  </si>
  <si>
    <t>Обсяг
дисциплін</t>
  </si>
  <si>
    <t>Аудиторні години</t>
  </si>
  <si>
    <t>Семестрове тижневе навантаження</t>
  </si>
  <si>
    <t xml:space="preserve">ЗАТВЕРДЖУЮ </t>
  </si>
  <si>
    <t>Місяць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</si>
  <si>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</si>
  <si>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</si>
  <si>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</si>
  <si>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</si>
  <si>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</si>
  <si>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</si>
  <si>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</si>
  <si>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</si>
  <si>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</si>
  <si>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</si>
  <si>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</si>
  <si>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</si>
  <si>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Тиждень</t>
  </si>
  <si>
    <t>к</t>
  </si>
  <si>
    <t>ск</t>
  </si>
  <si>
    <t>п</t>
  </si>
  <si>
    <t>Позначення:</t>
  </si>
  <si>
    <t>Курс</t>
  </si>
  <si>
    <t>Види практики</t>
  </si>
  <si>
    <t>Семестр</t>
  </si>
  <si>
    <t>Тижні</t>
  </si>
  <si>
    <t>-</t>
  </si>
  <si>
    <t>Теор. навч.</t>
  </si>
  <si>
    <t>cк</t>
  </si>
  <si>
    <t>Семестр контр.</t>
  </si>
  <si>
    <t>Канікули</t>
  </si>
  <si>
    <t>Разом</t>
  </si>
  <si>
    <t>Н А В Ч А Л Ь Н И Й      П Л А Н</t>
  </si>
  <si>
    <t>I. Графік навчального процесу</t>
  </si>
  <si>
    <t>II. Зведений бюджет часу (в тижнях)</t>
  </si>
  <si>
    <t>пм</t>
  </si>
  <si>
    <t xml:space="preserve"> ск</t>
  </si>
  <si>
    <t>мк</t>
  </si>
  <si>
    <t>/Л.Ю. Арсеньєва/</t>
  </si>
  <si>
    <t xml:space="preserve">Проректор з науково-педагогічної </t>
  </si>
  <si>
    <t>та виховної роботи</t>
  </si>
  <si>
    <t>МІНІСТЕРСТВО  ОСВІТИ  І  НАУКИ УКРАЇНИ</t>
  </si>
  <si>
    <t>форма навчання - денна</t>
  </si>
  <si>
    <t>1. Обов`язкові компоненти освітньої програми</t>
  </si>
  <si>
    <t>Кваліфікаційна робота</t>
  </si>
  <si>
    <t xml:space="preserve"> НАЦІОНАЛЬНИЙ  УНІВЕРСИТЕТ  ХАРЧОВИХ ТЕХНОЛОГІЙ  </t>
  </si>
  <si>
    <t>кр</t>
  </si>
  <si>
    <t>Теорет. навчан.</t>
  </si>
  <si>
    <t>МК</t>
  </si>
  <si>
    <t>СК</t>
  </si>
  <si>
    <t>Пра-ктика</t>
  </si>
  <si>
    <t>Кані-  кули</t>
  </si>
  <si>
    <t>Прак-тика</t>
  </si>
  <si>
    <t>Форми атестації</t>
  </si>
  <si>
    <t>Підсумковий МК в структурі теор.навч.</t>
  </si>
  <si>
    <t>Атестаційний екзамен</t>
  </si>
  <si>
    <t>Модульний контроль</t>
  </si>
  <si>
    <t>Ректор НУХТ</t>
  </si>
  <si>
    <t>_____________О. Шевченко</t>
  </si>
  <si>
    <t>«_____»________ 2021 р.</t>
  </si>
  <si>
    <t>,</t>
  </si>
  <si>
    <t xml:space="preserve">Розглянуто та схвалено Вченою радою </t>
  </si>
  <si>
    <t>протокол №      від «___»_________2021 р.</t>
  </si>
  <si>
    <t>Компоненти освітньої програми</t>
  </si>
  <si>
    <t>Диф. заліки</t>
  </si>
  <si>
    <r>
      <t>Практичні</t>
    </r>
    <r>
      <rPr>
        <b/>
        <sz val="11"/>
        <rFont val="Arial"/>
        <family val="2"/>
      </rPr>
      <t xml:space="preserve"> </t>
    </r>
  </si>
  <si>
    <t>Лабораторні</t>
  </si>
  <si>
    <t>1 курс</t>
  </si>
  <si>
    <t>Кафедра</t>
  </si>
  <si>
    <t>ОК 1</t>
  </si>
  <si>
    <t>ОК 2</t>
  </si>
  <si>
    <t>ОК 3</t>
  </si>
  <si>
    <t>ОК 4</t>
  </si>
  <si>
    <t>ОК 5</t>
  </si>
  <si>
    <t>ОК 6</t>
  </si>
  <si>
    <t>ОК 7</t>
  </si>
  <si>
    <t>Разом  обов`язкових компонент освітньої програми:</t>
  </si>
  <si>
    <t xml:space="preserve">2. Вибіркові компоненти освітньої програми </t>
  </si>
  <si>
    <t>Разом вибіркових компонент освітньої програми:</t>
  </si>
  <si>
    <t>Диф. заліків</t>
  </si>
  <si>
    <t>протокол №          від                     2021 р.</t>
  </si>
  <si>
    <t xml:space="preserve">Директор/декан  </t>
  </si>
  <si>
    <t>Начальник навчального відділу</t>
  </si>
  <si>
    <t>/Т. І. Янюк/</t>
  </si>
  <si>
    <t xml:space="preserve">Завідувач кафедри </t>
  </si>
  <si>
    <t xml:space="preserve">Ухвалено Науково-методичною радою університету </t>
  </si>
  <si>
    <t>Гарант ОП</t>
  </si>
  <si>
    <t xml:space="preserve">Голова НМР НУХТ   </t>
  </si>
  <si>
    <t>/В. Л. Яровий/</t>
  </si>
  <si>
    <t>/                          /</t>
  </si>
  <si>
    <t>Термін навчання  - 4 роки</t>
  </si>
  <si>
    <t>підготовки докторів філософії</t>
  </si>
  <si>
    <t>Педагогічна</t>
  </si>
  <si>
    <t xml:space="preserve">дисертаційна робота </t>
  </si>
  <si>
    <t>Викононання дисерт. роботи</t>
  </si>
  <si>
    <r>
      <t>Виконання ДР</t>
    </r>
    <r>
      <rPr>
        <sz val="11"/>
        <rFont val="Arial"/>
        <family val="2"/>
      </rPr>
      <t xml:space="preserve"> </t>
    </r>
  </si>
  <si>
    <t>Управління науковими проектами</t>
  </si>
  <si>
    <t>Педагогіка та психологія вищої професійної школи</t>
  </si>
  <si>
    <t>Історія філософії та філософія науки</t>
  </si>
  <si>
    <t>Педагогічна практика</t>
  </si>
  <si>
    <t>Ступінь вищої освіти - доктор філософії</t>
  </si>
  <si>
    <t>Наукова комунікація іноземною мовою</t>
  </si>
  <si>
    <t>ВБ1</t>
  </si>
  <si>
    <t>ВБ2</t>
  </si>
  <si>
    <t>Вибіркові дисципліни з блоку А</t>
  </si>
  <si>
    <t>2.1. Вибіркові дисципліни загально-наукової підготовки</t>
  </si>
  <si>
    <t>2.2. Вибіркові дисципліни за напрямами досліджень</t>
  </si>
  <si>
    <t>Вибіркові дисципліни з блоку Б</t>
  </si>
  <si>
    <t>БВ3</t>
  </si>
  <si>
    <t>Вибіркова дисципліна 1  із  загальноуніверситетського каталогу</t>
  </si>
  <si>
    <t>ВБ4</t>
  </si>
  <si>
    <t>ВБ5</t>
  </si>
  <si>
    <t xml:space="preserve"> Додаток 1</t>
  </si>
  <si>
    <t>Індивідуальна робота</t>
  </si>
  <si>
    <t>Заліки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</si>
  <si>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</si>
  <si>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</si>
  <si>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</si>
  <si>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</si>
  <si>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</si>
  <si>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</si>
  <si>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r>
      <t>Практичні</t>
    </r>
    <r>
      <rPr>
        <b/>
        <sz val="11"/>
        <rFont val="Arial"/>
        <family val="2"/>
      </rPr>
      <t xml:space="preserve"> (семінарські)</t>
    </r>
  </si>
  <si>
    <r>
      <t>Лабораторні</t>
    </r>
    <r>
      <rPr>
        <b/>
        <sz val="11"/>
        <rFont val="Arial"/>
        <family val="2"/>
      </rPr>
      <t xml:space="preserve"> (комп'ютерний  практикум)</t>
    </r>
  </si>
  <si>
    <t>16 тижнів</t>
  </si>
  <si>
    <t>20 тижнів</t>
  </si>
  <si>
    <t>Дисципліни за напрямами досліджень</t>
  </si>
  <si>
    <t>2 курс</t>
  </si>
  <si>
    <t>3 курс</t>
  </si>
  <si>
    <t>4 курс</t>
  </si>
  <si>
    <t>Блок 1</t>
  </si>
  <si>
    <t>ГД</t>
  </si>
  <si>
    <t>ІМПС</t>
  </si>
  <si>
    <t>ЕП</t>
  </si>
  <si>
    <t>ЕТ</t>
  </si>
  <si>
    <t>ДІММК</t>
  </si>
  <si>
    <t>Разом за блоком дисципліни:</t>
  </si>
  <si>
    <t>Блок А (освітня програма)</t>
  </si>
  <si>
    <t>Разом за блоком А:</t>
  </si>
  <si>
    <t>Разом за блоком вибіркових компонент освітньої програми:</t>
  </si>
  <si>
    <t>Заліків</t>
  </si>
  <si>
    <t>Блок Б (освітня програма)</t>
  </si>
  <si>
    <t>Разом за блоком Б:</t>
  </si>
  <si>
    <t>Блок В (освітня програма)</t>
  </si>
  <si>
    <t>Разом за блоком В:</t>
  </si>
  <si>
    <t xml:space="preserve"> Додаток 2</t>
  </si>
  <si>
    <t>Блок 2</t>
  </si>
  <si>
    <t>д</t>
  </si>
  <si>
    <t>Орієнтований перелік дисициплін</t>
  </si>
  <si>
    <t>Разом за блоком дисциплін гуманітарно-економічної підготовки:</t>
  </si>
  <si>
    <t>Дисицпліна загальнонаукової підготовки</t>
  </si>
  <si>
    <t>Дисципліни загальнонаукової підготовки із загальноуніверситетського каталогу</t>
  </si>
  <si>
    <t>Стратегія та методологія наукового дослідження</t>
  </si>
  <si>
    <t>Основи системного аналізу</t>
  </si>
  <si>
    <t>Фізичні методи досліджень</t>
  </si>
  <si>
    <t>Трибофізика: закон тертя</t>
  </si>
  <si>
    <t>Наукові основи формуванняреологічних властивостей харчових продуктів</t>
  </si>
  <si>
    <t>Інноваційно-інвестиційний розвиток економічних систем</t>
  </si>
  <si>
    <t>Маркетинг як сучасна концепція ведення бізнесу</t>
  </si>
  <si>
    <t>Розвиток підприємств в умовах невизначеності</t>
  </si>
  <si>
    <t>Сучасні методи та моделі інтелектуальних систем керування</t>
  </si>
  <si>
    <t>Математичне та програмне забезпечення систем керування виробничими операціями промислового підприємства</t>
  </si>
  <si>
    <t xml:space="preserve">Розробка і імітаційне моделювання інтегрованих систем керування </t>
  </si>
  <si>
    <t>Системний аналіз задач автоматизації складних об’єктів</t>
  </si>
  <si>
    <t>Технології конструювання сучасних автоматизованих систем</t>
  </si>
  <si>
    <t>Проблеми моделювання періодичних процесів</t>
  </si>
  <si>
    <t>Галузь знань  - 15 "Автоматизація та приладобудування"</t>
  </si>
  <si>
    <t>Спеціаліьність -  151 "Автоматизація та комп'ютерно-інтегровані технології"</t>
  </si>
  <si>
    <t>Освітньо-наукова програма  "Автоматизація та комп'ютерно-інтегровані технології"</t>
  </si>
  <si>
    <t>Ухвалено на засіданні Вченої ради ф-ту АКС</t>
  </si>
  <si>
    <t>/Ельперін І.В. /</t>
  </si>
  <si>
    <t>Кваліфікація - доктор філософії з автоматизації та комп'ютерно-інтегрованих технологій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</si>
</sst>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d\ mmmm\,\ yyyy"/>
    <numFmt numFmtId="209" formatCode="[$€-2]\ ###,000_);[Red]\([$€-2]\ ###,000\)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4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name val="Times New Roman Cyr"/>
      <family val="1"/>
    </font>
    <font>
      <b/>
      <sz val="16"/>
      <name val="Arial Cyr"/>
      <family val="2"/>
    </font>
    <font>
      <sz val="16"/>
      <name val="Arial Cyr"/>
      <family val="2"/>
    </font>
    <font>
      <sz val="16"/>
      <color indexed="10"/>
      <name val="Arial Cyr"/>
      <family val="2"/>
    </font>
    <font>
      <sz val="14"/>
      <name val="Times New Roman"/>
      <family val="1"/>
    </font>
    <font>
      <b/>
      <i/>
      <sz val="14"/>
      <color indexed="62"/>
      <name val="Arial"/>
      <family val="2"/>
    </font>
    <font>
      <b/>
      <i/>
      <sz val="14"/>
      <color indexed="10"/>
      <name val="Arial"/>
      <family val="2"/>
    </font>
    <font>
      <b/>
      <sz val="14"/>
      <color indexed="62"/>
      <name val="Arial"/>
      <family val="2"/>
    </font>
    <font>
      <i/>
      <sz val="14"/>
      <color indexed="62"/>
      <name val="Arial"/>
      <family val="2"/>
    </font>
    <font>
      <sz val="14"/>
      <color indexed="10"/>
      <name val="Arial Cyr"/>
      <family val="0"/>
    </font>
    <font>
      <sz val="10"/>
      <color indexed="10"/>
      <name val="Times New Roman Cyr"/>
      <family val="1"/>
    </font>
    <font>
      <sz val="14"/>
      <color indexed="8"/>
      <name val="Arial"/>
      <family val="2"/>
    </font>
    <font>
      <b/>
      <i/>
      <sz val="14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6"/>
      <color rgb="FFFF0000"/>
      <name val="Arial Cyr"/>
      <family val="2"/>
    </font>
    <font>
      <b/>
      <sz val="14"/>
      <color rgb="FFFF0000"/>
      <name val="Arial"/>
      <family val="2"/>
    </font>
    <font>
      <sz val="14"/>
      <color rgb="FFFF0000"/>
      <name val="Arial Cyr"/>
      <family val="0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/>
      <top style="thin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ck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medium"/>
    </border>
    <border>
      <left/>
      <right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n"/>
      <right/>
      <top style="medium"/>
      <bottom style="thick"/>
    </border>
    <border>
      <left/>
      <right style="thin"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thick"/>
    </border>
    <border>
      <left style="thin"/>
      <right style="thick"/>
      <top style="medium"/>
      <bottom/>
    </border>
    <border>
      <left style="thin"/>
      <right style="thin"/>
      <top/>
      <bottom style="thick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0" fillId="0" borderId="0">
      <alignment/>
      <protection/>
    </xf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28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9" fillId="0" borderId="11" xfId="0" applyFont="1" applyBorder="1" applyAlignment="1">
      <alignment horizontal="left"/>
    </xf>
    <xf numFmtId="0" fontId="15" fillId="0" borderId="0" xfId="0" applyFont="1" applyAlignment="1" applyProtection="1">
      <alignment horizontal="center"/>
      <protection locked="0"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207" fontId="5" fillId="0" borderId="0" xfId="0" applyNumberFormat="1" applyFont="1" applyBorder="1" applyAlignment="1" applyProtection="1">
      <alignment horizontal="justify" vertical="center"/>
      <protection locked="0"/>
    </xf>
    <xf numFmtId="0" fontId="1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/>
      <protection locked="0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center" vertical="center" shrinkToFit="1"/>
      <protection locked="0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5" fillId="33" borderId="16" xfId="0" applyFont="1" applyFill="1" applyBorder="1" applyAlignment="1" applyProtection="1">
      <alignment horizontal="center" vertical="center" shrinkToFit="1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9" fillId="0" borderId="17" xfId="55" applyFont="1" applyBorder="1" applyAlignment="1">
      <alignment horizontal="left"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9" fillId="0" borderId="17" xfId="55" applyFont="1" applyBorder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9" fillId="0" borderId="0" xfId="55" applyFont="1" applyBorder="1" applyAlignment="1">
      <alignment horizontal="left" vertical="center"/>
      <protection/>
    </xf>
    <xf numFmtId="0" fontId="9" fillId="0" borderId="0" xfId="55" applyFont="1" applyBorder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9" fillId="0" borderId="0" xfId="55" applyFont="1" applyBorder="1" applyAlignment="1">
      <alignment horizontal="left" vertical="top"/>
      <protection/>
    </xf>
    <xf numFmtId="0" fontId="19" fillId="0" borderId="0" xfId="55" applyFont="1" applyAlignment="1">
      <alignment horizontal="left" vertical="top"/>
      <protection/>
    </xf>
    <xf numFmtId="0" fontId="19" fillId="0" borderId="0" xfId="0" applyFont="1" applyAlignment="1">
      <alignment horizontal="left" vertical="top"/>
    </xf>
    <xf numFmtId="0" fontId="9" fillId="0" borderId="0" xfId="55" applyFont="1" applyBorder="1" applyAlignment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9" fillId="0" borderId="0" xfId="55" applyFont="1" applyAlignment="1">
      <alignment horizontal="left" vertical="center"/>
      <protection/>
    </xf>
    <xf numFmtId="0" fontId="9" fillId="0" borderId="17" xfId="0" applyFont="1" applyBorder="1" applyAlignment="1">
      <alignment horizontal="center" vertical="center"/>
    </xf>
    <xf numFmtId="0" fontId="9" fillId="0" borderId="0" xfId="55" applyFont="1" applyAlignment="1">
      <alignment horizontal="center"/>
      <protection/>
    </xf>
    <xf numFmtId="0" fontId="5" fillId="33" borderId="0" xfId="0" applyFont="1" applyFill="1" applyAlignment="1" applyProtection="1">
      <alignment horizontal="left" vertical="center"/>
      <protection locked="0"/>
    </xf>
    <xf numFmtId="0" fontId="9" fillId="0" borderId="0" xfId="55" applyFont="1" applyBorder="1" applyAlignment="1">
      <alignment horizontal="center" vertical="center" textRotation="90"/>
      <protection/>
    </xf>
    <xf numFmtId="0" fontId="5" fillId="0" borderId="17" xfId="57" applyFont="1" applyBorder="1" applyAlignment="1">
      <alignment horizontal="left"/>
      <protection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0" fontId="5" fillId="0" borderId="0" xfId="57" applyFont="1">
      <alignment/>
      <protection/>
    </xf>
    <xf numFmtId="207" fontId="15" fillId="0" borderId="0" xfId="0" applyNumberFormat="1" applyFont="1" applyAlignment="1">
      <alignment horizontal="justify" vertical="center"/>
    </xf>
    <xf numFmtId="0" fontId="1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2" fontId="15" fillId="0" borderId="0" xfId="0" applyNumberFormat="1" applyFont="1" applyAlignment="1">
      <alignment horizont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32" borderId="28" xfId="0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 vertical="justify"/>
      <protection locked="0"/>
    </xf>
    <xf numFmtId="0" fontId="5" fillId="0" borderId="26" xfId="0" applyFont="1" applyBorder="1" applyAlignment="1" applyProtection="1">
      <alignment horizontal="center" vertical="justify"/>
      <protection locked="0"/>
    </xf>
    <xf numFmtId="0" fontId="5" fillId="32" borderId="29" xfId="0" applyFont="1" applyFill="1" applyBorder="1" applyAlignment="1">
      <alignment horizontal="center" wrapText="1"/>
    </xf>
    <xf numFmtId="0" fontId="15" fillId="33" borderId="0" xfId="0" applyFont="1" applyFill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center" vertical="justify" wrapText="1"/>
      <protection locked="0"/>
    </xf>
    <xf numFmtId="0" fontId="5" fillId="0" borderId="11" xfId="0" applyFont="1" applyBorder="1" applyAlignment="1" applyProtection="1">
      <alignment horizontal="center" vertical="justify"/>
      <protection locked="0"/>
    </xf>
    <xf numFmtId="0" fontId="5" fillId="0" borderId="31" xfId="0" applyFont="1" applyBorder="1" applyAlignment="1" applyProtection="1">
      <alignment horizontal="center" vertical="justify"/>
      <protection locked="0"/>
    </xf>
    <xf numFmtId="0" fontId="5" fillId="0" borderId="14" xfId="0" applyFont="1" applyBorder="1" applyAlignment="1" applyProtection="1">
      <alignment horizontal="center" vertical="justify"/>
      <protection locked="0"/>
    </xf>
    <xf numFmtId="0" fontId="5" fillId="0" borderId="24" xfId="0" applyFont="1" applyBorder="1" applyAlignment="1" applyProtection="1">
      <alignment horizontal="center" vertical="justify"/>
      <protection locked="0"/>
    </xf>
    <xf numFmtId="1" fontId="17" fillId="32" borderId="28" xfId="0" applyNumberFormat="1" applyFont="1" applyFill="1" applyBorder="1" applyAlignment="1" applyProtection="1">
      <alignment horizontal="center" vertical="justify"/>
      <protection locked="0"/>
    </xf>
    <xf numFmtId="0" fontId="5" fillId="0" borderId="32" xfId="0" applyFont="1" applyBorder="1" applyAlignment="1" applyProtection="1">
      <alignment horizontal="center" vertical="justify"/>
      <protection locked="0"/>
    </xf>
    <xf numFmtId="0" fontId="5" fillId="0" borderId="33" xfId="0" applyFont="1" applyBorder="1" applyAlignment="1" applyProtection="1">
      <alignment horizontal="center" vertical="justify"/>
      <protection locked="0"/>
    </xf>
    <xf numFmtId="0" fontId="5" fillId="0" borderId="34" xfId="0" applyFont="1" applyBorder="1" applyAlignment="1" applyProtection="1">
      <alignment horizontal="center" vertical="justify" wrapText="1"/>
      <protection locked="0"/>
    </xf>
    <xf numFmtId="0" fontId="5" fillId="0" borderId="35" xfId="0" applyFont="1" applyBorder="1" applyAlignment="1" applyProtection="1">
      <alignment horizontal="center" vertical="justify"/>
      <protection locked="0"/>
    </xf>
    <xf numFmtId="1" fontId="17" fillId="32" borderId="36" xfId="0" applyNumberFormat="1" applyFont="1" applyFill="1" applyBorder="1" applyAlignment="1" applyProtection="1">
      <alignment horizontal="center" vertical="justify"/>
      <protection locked="0"/>
    </xf>
    <xf numFmtId="0" fontId="13" fillId="10" borderId="37" xfId="0" applyFont="1" applyFill="1" applyBorder="1" applyAlignment="1">
      <alignment horizontal="center" wrapText="1"/>
    </xf>
    <xf numFmtId="0" fontId="0" fillId="10" borderId="38" xfId="0" applyFill="1" applyBorder="1" applyAlignment="1">
      <alignment vertical="center"/>
    </xf>
    <xf numFmtId="0" fontId="5" fillId="10" borderId="38" xfId="0" applyFont="1" applyFill="1" applyBorder="1" applyAlignment="1" applyProtection="1">
      <alignment horizontal="center" vertical="justify"/>
      <protection locked="0"/>
    </xf>
    <xf numFmtId="0" fontId="7" fillId="0" borderId="39" xfId="0" applyFont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center" wrapText="1"/>
    </xf>
    <xf numFmtId="0" fontId="0" fillId="18" borderId="40" xfId="0" applyFill="1" applyBorder="1" applyAlignment="1">
      <alignment vertical="center"/>
    </xf>
    <xf numFmtId="0" fontId="4" fillId="0" borderId="41" xfId="0" applyFont="1" applyBorder="1" applyAlignment="1">
      <alignment horizontal="center"/>
    </xf>
    <xf numFmtId="207" fontId="15" fillId="0" borderId="1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1" fontId="4" fillId="34" borderId="42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4" fillId="34" borderId="37" xfId="0" applyNumberFormat="1" applyFont="1" applyFill="1" applyBorder="1" applyAlignment="1">
      <alignment horizontal="center" vertical="center"/>
    </xf>
    <xf numFmtId="1" fontId="4" fillId="4" borderId="43" xfId="0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1" fontId="4" fillId="4" borderId="44" xfId="0" applyNumberFormat="1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Alignment="1">
      <alignment/>
    </xf>
    <xf numFmtId="0" fontId="18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vertical="justify"/>
      <protection locked="0"/>
    </xf>
    <xf numFmtId="0" fontId="17" fillId="0" borderId="0" xfId="0" applyFont="1" applyAlignment="1" applyProtection="1">
      <alignment/>
      <protection locked="0"/>
    </xf>
    <xf numFmtId="0" fontId="4" fillId="0" borderId="0" xfId="0" applyFont="1" applyAlignment="1">
      <alignment horizontal="right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left"/>
    </xf>
    <xf numFmtId="0" fontId="18" fillId="0" borderId="0" xfId="0" applyFont="1" applyAlignment="1" applyProtection="1">
      <alignment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" vertical="justify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8" fillId="0" borderId="11" xfId="0" applyFont="1" applyBorder="1" applyAlignment="1" applyProtection="1">
      <alignment horizontal="left" vertical="justify"/>
      <protection locked="0"/>
    </xf>
    <xf numFmtId="0" fontId="17" fillId="0" borderId="11" xfId="0" applyFont="1" applyBorder="1" applyAlignment="1" applyProtection="1">
      <alignment/>
      <protection locked="0"/>
    </xf>
    <xf numFmtId="0" fontId="17" fillId="0" borderId="11" xfId="0" applyFont="1" applyBorder="1" applyAlignment="1" applyProtection="1">
      <alignment wrapText="1"/>
      <protection locked="0"/>
    </xf>
    <xf numFmtId="0" fontId="17" fillId="0" borderId="11" xfId="0" applyFont="1" applyBorder="1" applyAlignment="1" applyProtection="1">
      <alignment horizontal="left"/>
      <protection locked="0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left" vertical="justify"/>
      <protection locked="0"/>
    </xf>
    <xf numFmtId="11" fontId="5" fillId="0" borderId="0" xfId="0" applyNumberFormat="1" applyFont="1" applyAlignment="1">
      <alignment horizontal="left" vertical="justify" wrapText="1"/>
    </xf>
    <xf numFmtId="0" fontId="5" fillId="0" borderId="0" xfId="0" applyFont="1" applyAlignment="1">
      <alignment horizontal="center"/>
    </xf>
    <xf numFmtId="0" fontId="18" fillId="0" borderId="0" xfId="0" applyFont="1" applyAlignment="1" applyProtection="1">
      <alignment horizontal="left" vertical="justify"/>
      <protection locked="0"/>
    </xf>
    <xf numFmtId="0" fontId="17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 vertical="justify" wrapText="1"/>
    </xf>
    <xf numFmtId="0" fontId="29" fillId="0" borderId="0" xfId="0" applyFont="1" applyAlignment="1">
      <alignment horizontal="center"/>
    </xf>
    <xf numFmtId="0" fontId="18" fillId="0" borderId="0" xfId="0" applyFont="1" applyBorder="1" applyAlignment="1" applyProtection="1">
      <alignment horizontal="left" vertical="justify"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22" fillId="0" borderId="45" xfId="56" applyFont="1" applyBorder="1" applyAlignment="1">
      <alignment horizontal="center"/>
      <protection/>
    </xf>
    <xf numFmtId="0" fontId="21" fillId="0" borderId="13" xfId="55" applyFont="1" applyBorder="1" applyAlignment="1">
      <alignment horizontal="center"/>
      <protection/>
    </xf>
    <xf numFmtId="0" fontId="70" fillId="0" borderId="45" xfId="56" applyFont="1" applyBorder="1" applyAlignment="1">
      <alignment horizontal="center"/>
      <protection/>
    </xf>
    <xf numFmtId="0" fontId="70" fillId="0" borderId="45" xfId="56" applyFont="1" applyFill="1" applyBorder="1" applyAlignment="1">
      <alignment horizontal="center" vertical="center"/>
      <protection/>
    </xf>
    <xf numFmtId="0" fontId="70" fillId="33" borderId="45" xfId="56" applyFont="1" applyFill="1" applyBorder="1" applyAlignment="1">
      <alignment horizontal="center" vertical="center"/>
      <protection/>
    </xf>
    <xf numFmtId="0" fontId="70" fillId="33" borderId="45" xfId="56" applyFont="1" applyFill="1" applyBorder="1" applyAlignment="1">
      <alignment horizontal="center"/>
      <protection/>
    </xf>
    <xf numFmtId="0" fontId="70" fillId="0" borderId="13" xfId="55" applyFont="1" applyBorder="1" applyAlignment="1">
      <alignment horizontal="center"/>
      <protection/>
    </xf>
    <xf numFmtId="0" fontId="70" fillId="0" borderId="13" xfId="56" applyFont="1" applyBorder="1" applyAlignment="1">
      <alignment horizontal="center"/>
      <protection/>
    </xf>
    <xf numFmtId="0" fontId="70" fillId="0" borderId="25" xfId="55" applyFont="1" applyBorder="1" applyAlignment="1">
      <alignment horizontal="center"/>
      <protection/>
    </xf>
    <xf numFmtId="0" fontId="13" fillId="32" borderId="30" xfId="0" applyFont="1" applyFill="1" applyBorder="1" applyAlignment="1">
      <alignment horizontal="center" vertical="justify" wrapText="1"/>
    </xf>
    <xf numFmtId="0" fontId="13" fillId="32" borderId="40" xfId="0" applyFont="1" applyFill="1" applyBorder="1" applyAlignment="1">
      <alignment horizontal="right" vertical="justify" wrapText="1"/>
    </xf>
    <xf numFmtId="0" fontId="13" fillId="32" borderId="46" xfId="0" applyFont="1" applyFill="1" applyBorder="1" applyAlignment="1">
      <alignment horizontal="right" vertical="justify" wrapText="1"/>
    </xf>
    <xf numFmtId="0" fontId="0" fillId="32" borderId="40" xfId="0" applyFill="1" applyBorder="1" applyAlignment="1">
      <alignment vertical="justify"/>
    </xf>
    <xf numFmtId="0" fontId="5" fillId="32" borderId="47" xfId="0" applyFont="1" applyFill="1" applyBorder="1" applyAlignment="1" applyProtection="1">
      <alignment horizontal="center" vertical="justify"/>
      <protection locked="0"/>
    </xf>
    <xf numFmtId="0" fontId="5" fillId="32" borderId="40" xfId="0" applyFont="1" applyFill="1" applyBorder="1" applyAlignment="1" applyProtection="1">
      <alignment horizontal="center" vertical="justify"/>
      <protection locked="0"/>
    </xf>
    <xf numFmtId="0" fontId="4" fillId="32" borderId="48" xfId="0" applyFont="1" applyFill="1" applyBorder="1" applyAlignment="1">
      <alignment horizontal="center" vertical="justify"/>
    </xf>
    <xf numFmtId="0" fontId="15" fillId="0" borderId="0" xfId="0" applyFont="1" applyBorder="1" applyAlignment="1">
      <alignment horizontal="center"/>
    </xf>
    <xf numFmtId="0" fontId="70" fillId="0" borderId="35" xfId="56" applyFont="1" applyBorder="1" applyAlignment="1">
      <alignment horizontal="center"/>
      <protection/>
    </xf>
    <xf numFmtId="0" fontId="7" fillId="32" borderId="19" xfId="0" applyFont="1" applyFill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6" fillId="32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1" fontId="17" fillId="32" borderId="30" xfId="0" applyNumberFormat="1" applyFont="1" applyFill="1" applyBorder="1" applyAlignment="1" applyProtection="1">
      <alignment horizontal="center" vertical="justify"/>
      <protection locked="0"/>
    </xf>
    <xf numFmtId="1" fontId="5" fillId="32" borderId="48" xfId="0" applyNumberFormat="1" applyFont="1" applyFill="1" applyBorder="1" applyAlignment="1" applyProtection="1">
      <alignment horizontal="center" vertical="justify"/>
      <protection locked="0"/>
    </xf>
    <xf numFmtId="1" fontId="17" fillId="32" borderId="39" xfId="0" applyNumberFormat="1" applyFont="1" applyFill="1" applyBorder="1" applyAlignment="1" applyProtection="1">
      <alignment horizontal="center" vertical="justify"/>
      <protection locked="0"/>
    </xf>
    <xf numFmtId="1" fontId="5" fillId="0" borderId="54" xfId="0" applyNumberFormat="1" applyFont="1" applyBorder="1" applyAlignment="1" applyProtection="1">
      <alignment horizontal="center" vertical="justify"/>
      <protection locked="0"/>
    </xf>
    <xf numFmtId="1" fontId="5" fillId="0" borderId="53" xfId="0" applyNumberFormat="1" applyFont="1" applyBorder="1" applyAlignment="1" applyProtection="1">
      <alignment horizontal="center" vertical="justify"/>
      <protection locked="0"/>
    </xf>
    <xf numFmtId="1" fontId="5" fillId="0" borderId="55" xfId="0" applyNumberFormat="1" applyFont="1" applyBorder="1" applyAlignment="1" applyProtection="1">
      <alignment horizontal="center" vertical="justify"/>
      <protection locked="0"/>
    </xf>
    <xf numFmtId="0" fontId="4" fillId="32" borderId="30" xfId="0" applyFont="1" applyFill="1" applyBorder="1" applyAlignment="1">
      <alignment horizontal="center" vertical="justify"/>
    </xf>
    <xf numFmtId="0" fontId="7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0" fontId="5" fillId="33" borderId="58" xfId="0" applyFont="1" applyFill="1" applyBorder="1" applyAlignment="1" applyProtection="1">
      <alignment/>
      <protection locked="0"/>
    </xf>
    <xf numFmtId="0" fontId="21" fillId="0" borderId="45" xfId="56" applyFont="1" applyBorder="1" applyAlignment="1">
      <alignment horizontal="center"/>
      <protection/>
    </xf>
    <xf numFmtId="0" fontId="21" fillId="0" borderId="45" xfId="56" applyFont="1" applyFill="1" applyBorder="1" applyAlignment="1">
      <alignment horizontal="center" vertical="center"/>
      <protection/>
    </xf>
    <xf numFmtId="0" fontId="21" fillId="0" borderId="45" xfId="56" applyFont="1" applyBorder="1" applyAlignment="1">
      <alignment horizontal="center"/>
      <protection/>
    </xf>
    <xf numFmtId="0" fontId="5" fillId="35" borderId="31" xfId="0" applyFont="1" applyFill="1" applyBorder="1" applyAlignment="1">
      <alignment horizontal="center" vertical="justify"/>
    </xf>
    <xf numFmtId="0" fontId="5" fillId="35" borderId="11" xfId="0" applyFont="1" applyFill="1" applyBorder="1" applyAlignment="1">
      <alignment horizontal="center" vertical="justify"/>
    </xf>
    <xf numFmtId="0" fontId="5" fillId="35" borderId="19" xfId="0" applyFont="1" applyFill="1" applyBorder="1" applyAlignment="1">
      <alignment horizontal="center" vertical="justify"/>
    </xf>
    <xf numFmtId="0" fontId="5" fillId="35" borderId="14" xfId="0" applyFont="1" applyFill="1" applyBorder="1" applyAlignment="1">
      <alignment horizontal="center" vertical="justify"/>
    </xf>
    <xf numFmtId="0" fontId="5" fillId="35" borderId="0" xfId="0" applyFont="1" applyFill="1" applyBorder="1" applyAlignment="1">
      <alignment horizontal="center" vertical="justify"/>
    </xf>
    <xf numFmtId="0" fontId="5" fillId="35" borderId="59" xfId="0" applyFont="1" applyFill="1" applyBorder="1" applyAlignment="1">
      <alignment horizontal="center" vertical="justify"/>
    </xf>
    <xf numFmtId="1" fontId="5" fillId="32" borderId="36" xfId="0" applyNumberFormat="1" applyFont="1" applyFill="1" applyBorder="1" applyAlignment="1" applyProtection="1">
      <alignment horizontal="center" vertical="justify"/>
      <protection locked="0"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7" fillId="36" borderId="60" xfId="0" applyFont="1" applyFill="1" applyBorder="1" applyAlignment="1" applyProtection="1">
      <alignment horizontal="center" vertical="top" wrapText="1"/>
      <protection/>
    </xf>
    <xf numFmtId="0" fontId="7" fillId="0" borderId="26" xfId="0" applyFont="1" applyFill="1" applyBorder="1" applyAlignment="1" applyProtection="1">
      <alignment horizontal="center" vertical="top" wrapText="1"/>
      <protection/>
    </xf>
    <xf numFmtId="0" fontId="7" fillId="36" borderId="26" xfId="0" applyFont="1" applyFill="1" applyBorder="1" applyAlignment="1" applyProtection="1">
      <alignment horizontal="center" vertical="top" wrapText="1"/>
      <protection/>
    </xf>
    <xf numFmtId="0" fontId="7" fillId="0" borderId="53" xfId="0" applyFont="1" applyFill="1" applyBorder="1" applyAlignment="1" applyProtection="1">
      <alignment horizontal="center" vertical="top" wrapText="1"/>
      <protection/>
    </xf>
    <xf numFmtId="0" fontId="15" fillId="0" borderId="59" xfId="0" applyFont="1" applyBorder="1" applyAlignment="1">
      <alignment horizontal="center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>
      <alignment horizontal="center" vertical="center"/>
      <protection/>
    </xf>
    <xf numFmtId="0" fontId="6" fillId="12" borderId="63" xfId="0" applyNumberFormat="1" applyFont="1" applyFill="1" applyBorder="1" applyAlignment="1" applyProtection="1">
      <alignment horizontal="center" vertical="center"/>
      <protection/>
    </xf>
    <xf numFmtId="0" fontId="6" fillId="36" borderId="62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Fill="1" applyBorder="1" applyAlignment="1" applyProtection="1">
      <alignment horizontal="center" vertical="center"/>
      <protection locked="0"/>
    </xf>
    <xf numFmtId="0" fontId="5" fillId="32" borderId="12" xfId="0" applyNumberFormat="1" applyFont="1" applyFill="1" applyBorder="1" applyAlignment="1" applyProtection="1">
      <alignment horizontal="center" vertical="center"/>
      <protection locked="0"/>
    </xf>
    <xf numFmtId="0" fontId="5" fillId="32" borderId="22" xfId="0" applyNumberFormat="1" applyFont="1" applyFill="1" applyBorder="1" applyAlignment="1" applyProtection="1">
      <alignment horizontal="center" vertical="center"/>
      <protection locked="0"/>
    </xf>
    <xf numFmtId="0" fontId="5" fillId="32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wrapText="1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32" borderId="28" xfId="0" applyNumberFormat="1" applyFont="1" applyFill="1" applyBorder="1" applyAlignment="1" applyProtection="1">
      <alignment horizontal="center" vertical="center"/>
      <protection locked="0"/>
    </xf>
    <xf numFmtId="0" fontId="5" fillId="12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32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wrapText="1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68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28" xfId="0" applyFont="1" applyFill="1" applyBorder="1" applyAlignment="1" applyProtection="1">
      <alignment horizontal="center" wrapText="1"/>
      <protection locked="0"/>
    </xf>
    <xf numFmtId="0" fontId="5" fillId="33" borderId="19" xfId="0" applyFont="1" applyFill="1" applyBorder="1" applyAlignment="1" applyProtection="1">
      <alignment horizontal="center" wrapText="1"/>
      <protection locked="0"/>
    </xf>
    <xf numFmtId="0" fontId="5" fillId="33" borderId="28" xfId="0" applyNumberFormat="1" applyFont="1" applyFill="1" applyBorder="1" applyAlignment="1" applyProtection="1">
      <alignment vertical="center"/>
      <protection locked="0"/>
    </xf>
    <xf numFmtId="0" fontId="5" fillId="33" borderId="27" xfId="0" applyNumberFormat="1" applyFont="1" applyFill="1" applyBorder="1" applyAlignment="1" applyProtection="1">
      <alignment vertical="center"/>
      <protection locked="0"/>
    </xf>
    <xf numFmtId="0" fontId="5" fillId="33" borderId="24" xfId="0" applyNumberFormat="1" applyFont="1" applyFill="1" applyBorder="1" applyAlignment="1" applyProtection="1">
      <alignment horizontal="center" vertical="justify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69" xfId="0" applyNumberFormat="1" applyFont="1" applyFill="1" applyBorder="1" applyAlignment="1" applyProtection="1">
      <alignment horizontal="center" vertical="center"/>
      <protection locked="0"/>
    </xf>
    <xf numFmtId="1" fontId="5" fillId="33" borderId="15" xfId="0" applyNumberFormat="1" applyFont="1" applyFill="1" applyBorder="1" applyAlignment="1" applyProtection="1">
      <alignment horizontal="center" vertical="center"/>
      <protection locked="0"/>
    </xf>
    <xf numFmtId="1" fontId="5" fillId="33" borderId="31" xfId="0" applyNumberFormat="1" applyFont="1" applyFill="1" applyBorder="1" applyAlignment="1" applyProtection="1">
      <alignment horizontal="center" vertical="center"/>
      <protection locked="0"/>
    </xf>
    <xf numFmtId="1" fontId="5" fillId="33" borderId="49" xfId="0" applyNumberFormat="1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left" vertical="center" wrapText="1"/>
      <protection locked="0"/>
    </xf>
    <xf numFmtId="0" fontId="5" fillId="0" borderId="71" xfId="0" applyNumberFormat="1" applyFont="1" applyFill="1" applyBorder="1" applyAlignment="1" applyProtection="1">
      <alignment horizontal="center" vertical="center"/>
      <protection locked="0"/>
    </xf>
    <xf numFmtId="0" fontId="5" fillId="0" borderId="7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 applyProtection="1">
      <alignment horizontal="center" wrapText="1"/>
      <protection locked="0"/>
    </xf>
    <xf numFmtId="0" fontId="5" fillId="0" borderId="43" xfId="0" applyFont="1" applyFill="1" applyBorder="1" applyAlignment="1" applyProtection="1">
      <alignment horizontal="center" wrapText="1"/>
      <protection locked="0"/>
    </xf>
    <xf numFmtId="0" fontId="5" fillId="0" borderId="24" xfId="0" applyNumberFormat="1" applyFont="1" applyFill="1" applyBorder="1" applyAlignment="1" applyProtection="1">
      <alignment horizontal="left" vertical="center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left"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NumberFormat="1" applyFont="1" applyFill="1" applyBorder="1" applyAlignment="1" applyProtection="1">
      <alignment horizontal="center" vertical="center"/>
      <protection locked="0"/>
    </xf>
    <xf numFmtId="0" fontId="5" fillId="32" borderId="36" xfId="0" applyNumberFormat="1" applyFont="1" applyFill="1" applyBorder="1" applyAlignment="1" applyProtection="1">
      <alignment horizontal="center" vertical="center"/>
      <protection locked="0"/>
    </xf>
    <xf numFmtId="0" fontId="5" fillId="32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32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NumberFormat="1" applyFont="1" applyFill="1" applyBorder="1" applyAlignment="1" applyProtection="1">
      <alignment horizontal="center" vertical="center"/>
      <protection locked="0"/>
    </xf>
    <xf numFmtId="0" fontId="5" fillId="0" borderId="73" xfId="0" applyFont="1" applyFill="1" applyBorder="1" applyAlignment="1" applyProtection="1">
      <alignment horizontal="center" wrapText="1"/>
      <protection locked="0"/>
    </xf>
    <xf numFmtId="0" fontId="5" fillId="0" borderId="33" xfId="0" applyNumberFormat="1" applyFont="1" applyFill="1" applyBorder="1" applyAlignment="1" applyProtection="1">
      <alignment horizontal="left" vertical="center"/>
      <protection locked="0"/>
    </xf>
    <xf numFmtId="0" fontId="5" fillId="0" borderId="35" xfId="0" applyNumberFormat="1" applyFont="1" applyFill="1" applyBorder="1" applyAlignment="1" applyProtection="1">
      <alignment horizontal="left" vertical="center"/>
      <protection locked="0"/>
    </xf>
    <xf numFmtId="0" fontId="5" fillId="0" borderId="74" xfId="0" applyNumberFormat="1" applyFont="1" applyFill="1" applyBorder="1" applyAlignment="1" applyProtection="1">
      <alignment horizontal="center" vertical="center"/>
      <protection locked="0"/>
    </xf>
    <xf numFmtId="0" fontId="5" fillId="0" borderId="75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justify" wrapText="1"/>
      <protection locked="0"/>
    </xf>
    <xf numFmtId="0" fontId="5" fillId="0" borderId="45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justify"/>
      <protection locked="0"/>
    </xf>
    <xf numFmtId="1" fontId="5" fillId="0" borderId="53" xfId="0" applyNumberFormat="1" applyFont="1" applyFill="1" applyBorder="1" applyAlignment="1" applyProtection="1">
      <alignment horizontal="center" vertical="justify"/>
      <protection locked="0"/>
    </xf>
    <xf numFmtId="1" fontId="5" fillId="0" borderId="26" xfId="0" applyNumberFormat="1" applyFont="1" applyFill="1" applyBorder="1" applyAlignment="1" applyProtection="1">
      <alignment horizontal="center" vertical="justify"/>
      <protection locked="0"/>
    </xf>
    <xf numFmtId="1" fontId="5" fillId="12" borderId="26" xfId="0" applyNumberFormat="1" applyFont="1" applyFill="1" applyBorder="1" applyAlignment="1" applyProtection="1">
      <alignment horizontal="center" vertical="justify"/>
      <protection locked="0"/>
    </xf>
    <xf numFmtId="1" fontId="5" fillId="33" borderId="13" xfId="0" applyNumberFormat="1" applyFont="1" applyFill="1" applyBorder="1" applyAlignment="1" applyProtection="1">
      <alignment horizontal="center" vertical="justify"/>
      <protection locked="0"/>
    </xf>
    <xf numFmtId="0" fontId="5" fillId="0" borderId="70" xfId="0" applyNumberFormat="1" applyFont="1" applyFill="1" applyBorder="1" applyAlignment="1" applyProtection="1">
      <alignment horizontal="center" vertical="center"/>
      <protection locked="0"/>
    </xf>
    <xf numFmtId="0" fontId="5" fillId="0" borderId="76" xfId="0" applyNumberFormat="1" applyFont="1" applyFill="1" applyBorder="1" applyAlignment="1" applyProtection="1">
      <alignment horizontal="center" vertical="center"/>
      <protection locked="0"/>
    </xf>
    <xf numFmtId="0" fontId="5" fillId="0" borderId="77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2" borderId="71" xfId="0" applyNumberFormat="1" applyFont="1" applyFill="1" applyBorder="1" applyAlignment="1" applyProtection="1">
      <alignment horizontal="center" vertical="center"/>
      <protection locked="0"/>
    </xf>
    <xf numFmtId="1" fontId="17" fillId="0" borderId="58" xfId="0" applyNumberFormat="1" applyFont="1" applyFill="1" applyBorder="1" applyAlignment="1" applyProtection="1">
      <alignment horizontal="center" vertical="justify"/>
      <protection locked="0"/>
    </xf>
    <xf numFmtId="0" fontId="5" fillId="32" borderId="70" xfId="0" applyNumberFormat="1" applyFont="1" applyFill="1" applyBorder="1" applyAlignment="1" applyProtection="1">
      <alignment horizontal="center" vertical="center"/>
      <protection locked="0"/>
    </xf>
    <xf numFmtId="1" fontId="17" fillId="0" borderId="78" xfId="0" applyNumberFormat="1" applyFont="1" applyFill="1" applyBorder="1" applyAlignment="1" applyProtection="1">
      <alignment horizontal="center" vertical="justify"/>
      <protection locked="0"/>
    </xf>
    <xf numFmtId="0" fontId="5" fillId="12" borderId="29" xfId="0" applyFont="1" applyFill="1" applyBorder="1" applyAlignment="1" applyProtection="1">
      <alignment horizontal="center" wrapText="1"/>
      <protection/>
    </xf>
    <xf numFmtId="0" fontId="4" fillId="12" borderId="79" xfId="0" applyNumberFormat="1" applyFont="1" applyFill="1" applyBorder="1" applyAlignment="1" applyProtection="1">
      <alignment horizontal="center" vertical="center"/>
      <protection/>
    </xf>
    <xf numFmtId="1" fontId="17" fillId="32" borderId="80" xfId="0" applyNumberFormat="1" applyFont="1" applyFill="1" applyBorder="1" applyAlignment="1" applyProtection="1">
      <alignment horizontal="center" vertical="justify"/>
      <protection locked="0"/>
    </xf>
    <xf numFmtId="1" fontId="5" fillId="12" borderId="47" xfId="0" applyNumberFormat="1" applyFont="1" applyFill="1" applyBorder="1" applyAlignment="1" applyProtection="1">
      <alignment horizontal="center" vertical="justify"/>
      <protection locked="0"/>
    </xf>
    <xf numFmtId="1" fontId="5" fillId="12" borderId="48" xfId="0" applyNumberFormat="1" applyFont="1" applyFill="1" applyBorder="1" applyAlignment="1" applyProtection="1">
      <alignment horizontal="center" vertical="justify"/>
      <protection locked="0"/>
    </xf>
    <xf numFmtId="0" fontId="15" fillId="37" borderId="0" xfId="0" applyFont="1" applyFill="1" applyAlignment="1">
      <alignment horizontal="center"/>
    </xf>
    <xf numFmtId="0" fontId="15" fillId="37" borderId="13" xfId="0" applyFont="1" applyFill="1" applyBorder="1" applyAlignment="1">
      <alignment horizontal="center"/>
    </xf>
    <xf numFmtId="0" fontId="5" fillId="0" borderId="30" xfId="0" applyFont="1" applyFill="1" applyBorder="1" applyAlignment="1" applyProtection="1">
      <alignment horizontal="center" wrapText="1"/>
      <protection/>
    </xf>
    <xf numFmtId="0" fontId="5" fillId="0" borderId="81" xfId="0" applyFont="1" applyFill="1" applyBorder="1" applyAlignment="1" applyProtection="1">
      <alignment horizontal="center" wrapText="1"/>
      <protection locked="0"/>
    </xf>
    <xf numFmtId="0" fontId="5" fillId="33" borderId="26" xfId="0" applyNumberFormat="1" applyFont="1" applyFill="1" applyBorder="1" applyAlignment="1" applyProtection="1">
      <alignment horizontal="left" vertical="center"/>
      <protection locked="0"/>
    </xf>
    <xf numFmtId="0" fontId="5" fillId="33" borderId="24" xfId="0" applyNumberFormat="1" applyFont="1" applyFill="1" applyBorder="1" applyAlignment="1" applyProtection="1">
      <alignment horizontal="center" vertical="center"/>
      <protection locked="0"/>
    </xf>
    <xf numFmtId="1" fontId="5" fillId="0" borderId="22" xfId="0" applyNumberFormat="1" applyFont="1" applyFill="1" applyBorder="1" applyAlignment="1" applyProtection="1">
      <alignment horizontal="center" vertical="center"/>
      <protection locked="0"/>
    </xf>
    <xf numFmtId="1" fontId="5" fillId="33" borderId="22" xfId="0" applyNumberFormat="1" applyFont="1" applyFill="1" applyBorder="1" applyAlignment="1" applyProtection="1">
      <alignment horizontal="center" vertical="center"/>
      <protection locked="0"/>
    </xf>
    <xf numFmtId="1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5" fillId="0" borderId="82" xfId="0" applyFont="1" applyFill="1" applyBorder="1" applyAlignment="1" applyProtection="1">
      <alignment horizontal="center" wrapText="1"/>
      <protection locked="0"/>
    </xf>
    <xf numFmtId="0" fontId="5" fillId="0" borderId="25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1" fontId="5" fillId="33" borderId="26" xfId="0" applyNumberFormat="1" applyFont="1" applyFill="1" applyBorder="1" applyAlignment="1" applyProtection="1">
      <alignment horizontal="center" vertical="center"/>
      <protection locked="0"/>
    </xf>
    <xf numFmtId="1" fontId="5" fillId="33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33" borderId="24" xfId="0" applyNumberFormat="1" applyFont="1" applyFill="1" applyBorder="1" applyAlignment="1" applyProtection="1">
      <alignment horizontal="left" vertical="center"/>
      <protection locked="0"/>
    </xf>
    <xf numFmtId="1" fontId="5" fillId="33" borderId="32" xfId="0" applyNumberFormat="1" applyFont="1" applyFill="1" applyBorder="1" applyAlignment="1" applyProtection="1">
      <alignment horizontal="center" vertical="center"/>
      <protection locked="0"/>
    </xf>
    <xf numFmtId="1" fontId="5" fillId="33" borderId="55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justify"/>
      <protection locked="0"/>
    </xf>
    <xf numFmtId="0" fontId="4" fillId="0" borderId="24" xfId="0" applyNumberFormat="1" applyFont="1" applyFill="1" applyBorder="1" applyAlignment="1" applyProtection="1">
      <alignment horizontal="center" vertical="justify"/>
      <protection locked="0"/>
    </xf>
    <xf numFmtId="1" fontId="5" fillId="32" borderId="28" xfId="0" applyNumberFormat="1" applyFont="1" applyFill="1" applyBorder="1" applyAlignment="1" applyProtection="1">
      <alignment horizontal="center" vertical="justify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justify"/>
      <protection locked="0"/>
    </xf>
    <xf numFmtId="0" fontId="18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18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77" xfId="0" applyFont="1" applyFill="1" applyBorder="1" applyAlignment="1" applyProtection="1">
      <alignment horizontal="left" vertical="center" wrapText="1"/>
      <protection locked="0"/>
    </xf>
    <xf numFmtId="0" fontId="5" fillId="12" borderId="30" xfId="0" applyFont="1" applyFill="1" applyBorder="1" applyAlignment="1" applyProtection="1">
      <alignment horizontal="center" wrapText="1"/>
      <protection/>
    </xf>
    <xf numFmtId="0" fontId="5" fillId="12" borderId="40" xfId="0" applyNumberFormat="1" applyFont="1" applyFill="1" applyBorder="1" applyAlignment="1" applyProtection="1">
      <alignment horizontal="center" vertical="center"/>
      <protection locked="0"/>
    </xf>
    <xf numFmtId="0" fontId="4" fillId="12" borderId="47" xfId="0" applyFont="1" applyFill="1" applyBorder="1" applyAlignment="1" applyProtection="1">
      <alignment horizontal="center" wrapText="1"/>
      <protection/>
    </xf>
    <xf numFmtId="0" fontId="4" fillId="12" borderId="40" xfId="0" applyFont="1" applyFill="1" applyBorder="1" applyAlignment="1" applyProtection="1">
      <alignment horizontal="center" wrapText="1"/>
      <protection/>
    </xf>
    <xf numFmtId="0" fontId="5" fillId="12" borderId="79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justify" wrapText="1"/>
      <protection locked="0"/>
    </xf>
    <xf numFmtId="0" fontId="5" fillId="0" borderId="11" xfId="0" applyNumberFormat="1" applyFont="1" applyFill="1" applyBorder="1" applyAlignment="1" applyProtection="1">
      <alignment horizontal="center" vertical="justify"/>
      <protection locked="0"/>
    </xf>
    <xf numFmtId="0" fontId="5" fillId="0" borderId="31" xfId="0" applyNumberFormat="1" applyFont="1" applyFill="1" applyBorder="1" applyAlignment="1" applyProtection="1">
      <alignment horizontal="center" vertical="justify"/>
      <protection locked="0"/>
    </xf>
    <xf numFmtId="0" fontId="5" fillId="0" borderId="14" xfId="0" applyNumberFormat="1" applyFont="1" applyFill="1" applyBorder="1" applyAlignment="1" applyProtection="1">
      <alignment horizontal="center" vertical="justify"/>
      <protection locked="0"/>
    </xf>
    <xf numFmtId="0" fontId="5" fillId="0" borderId="15" xfId="0" applyNumberFormat="1" applyFont="1" applyFill="1" applyBorder="1" applyAlignment="1" applyProtection="1">
      <alignment horizontal="center" vertical="justify"/>
      <protection locked="0"/>
    </xf>
    <xf numFmtId="1" fontId="17" fillId="32" borderId="34" xfId="0" applyNumberFormat="1" applyFont="1" applyFill="1" applyBorder="1" applyAlignment="1" applyProtection="1">
      <alignment horizontal="center" vertical="justify"/>
      <protection locked="0"/>
    </xf>
    <xf numFmtId="1" fontId="5" fillId="0" borderId="83" xfId="0" applyNumberFormat="1" applyFont="1" applyFill="1" applyBorder="1" applyAlignment="1" applyProtection="1">
      <alignment horizontal="center" vertical="justify"/>
      <protection locked="0"/>
    </xf>
    <xf numFmtId="1" fontId="5" fillId="32" borderId="83" xfId="0" applyNumberFormat="1" applyFont="1" applyFill="1" applyBorder="1" applyAlignment="1" applyProtection="1">
      <alignment horizontal="center" vertical="justify"/>
      <protection locked="0"/>
    </xf>
    <xf numFmtId="1" fontId="5" fillId="0" borderId="84" xfId="0" applyNumberFormat="1" applyFont="1" applyFill="1" applyBorder="1" applyAlignment="1" applyProtection="1">
      <alignment horizontal="center" vertical="justify"/>
      <protection locked="0"/>
    </xf>
    <xf numFmtId="0" fontId="5" fillId="0" borderId="28" xfId="0" applyFont="1" applyFill="1" applyBorder="1" applyAlignment="1" applyProtection="1">
      <alignment horizontal="center" vertical="justify" wrapText="1"/>
      <protection locked="0"/>
    </xf>
    <xf numFmtId="0" fontId="5" fillId="0" borderId="26" xfId="0" applyNumberFormat="1" applyFont="1" applyFill="1" applyBorder="1" applyAlignment="1" applyProtection="1">
      <alignment horizontal="center" vertical="justify"/>
      <protection locked="0"/>
    </xf>
    <xf numFmtId="0" fontId="5" fillId="0" borderId="13" xfId="0" applyNumberFormat="1" applyFont="1" applyFill="1" applyBorder="1" applyAlignment="1" applyProtection="1">
      <alignment horizontal="center" vertical="justify"/>
      <protection locked="0"/>
    </xf>
    <xf numFmtId="0" fontId="5" fillId="0" borderId="32" xfId="0" applyNumberFormat="1" applyFont="1" applyFill="1" applyBorder="1" applyAlignment="1" applyProtection="1">
      <alignment horizontal="center" vertical="justify"/>
      <protection locked="0"/>
    </xf>
    <xf numFmtId="0" fontId="5" fillId="0" borderId="33" xfId="0" applyNumberFormat="1" applyFont="1" applyFill="1" applyBorder="1" applyAlignment="1" applyProtection="1">
      <alignment horizontal="center" vertical="justify"/>
      <protection locked="0"/>
    </xf>
    <xf numFmtId="0" fontId="5" fillId="0" borderId="43" xfId="0" applyFont="1" applyFill="1" applyBorder="1" applyAlignment="1" applyProtection="1">
      <alignment horizontal="center" vertical="justify" wrapText="1"/>
      <protection locked="0"/>
    </xf>
    <xf numFmtId="1" fontId="17" fillId="32" borderId="71" xfId="0" applyNumberFormat="1" applyFont="1" applyFill="1" applyBorder="1" applyAlignment="1" applyProtection="1">
      <alignment horizontal="center" vertical="justify"/>
      <protection locked="0"/>
    </xf>
    <xf numFmtId="1" fontId="5" fillId="0" borderId="77" xfId="0" applyNumberFormat="1" applyFont="1" applyFill="1" applyBorder="1" applyAlignment="1" applyProtection="1">
      <alignment horizontal="center" vertical="justify"/>
      <protection locked="0"/>
    </xf>
    <xf numFmtId="1" fontId="5" fillId="12" borderId="77" xfId="0" applyNumberFormat="1" applyFont="1" applyFill="1" applyBorder="1" applyAlignment="1" applyProtection="1">
      <alignment horizontal="center" vertical="justify"/>
      <protection locked="0"/>
    </xf>
    <xf numFmtId="1" fontId="5" fillId="33" borderId="77" xfId="0" applyNumberFormat="1" applyFont="1" applyFill="1" applyBorder="1" applyAlignment="1" applyProtection="1">
      <alignment horizontal="center" vertical="justify"/>
      <protection locked="0"/>
    </xf>
    <xf numFmtId="1" fontId="5" fillId="0" borderId="78" xfId="0" applyNumberFormat="1" applyFont="1" applyFill="1" applyBorder="1" applyAlignment="1" applyProtection="1">
      <alignment horizontal="center" vertical="justify"/>
      <protection locked="0"/>
    </xf>
    <xf numFmtId="0" fontId="13" fillId="12" borderId="39" xfId="0" applyFont="1" applyFill="1" applyBorder="1" applyAlignment="1" applyProtection="1">
      <alignment horizontal="center" vertical="justify" wrapText="1"/>
      <protection/>
    </xf>
    <xf numFmtId="0" fontId="13" fillId="12" borderId="38" xfId="0" applyFont="1" applyFill="1" applyBorder="1" applyAlignment="1" applyProtection="1">
      <alignment horizontal="right" vertical="justify" wrapText="1"/>
      <protection/>
    </xf>
    <xf numFmtId="0" fontId="13" fillId="12" borderId="56" xfId="0" applyFont="1" applyFill="1" applyBorder="1" applyAlignment="1" applyProtection="1">
      <alignment horizontal="right" vertical="justify" wrapText="1"/>
      <protection/>
    </xf>
    <xf numFmtId="0" fontId="0" fillId="12" borderId="38" xfId="0" applyFill="1" applyBorder="1" applyAlignment="1">
      <alignment vertical="justify"/>
    </xf>
    <xf numFmtId="0" fontId="5" fillId="12" borderId="85" xfId="0" applyNumberFormat="1" applyFont="1" applyFill="1" applyBorder="1" applyAlignment="1" applyProtection="1">
      <alignment horizontal="center" vertical="justify"/>
      <protection locked="0"/>
    </xf>
    <xf numFmtId="0" fontId="5" fillId="12" borderId="38" xfId="0" applyNumberFormat="1" applyFont="1" applyFill="1" applyBorder="1" applyAlignment="1" applyProtection="1">
      <alignment horizontal="center" vertical="justify"/>
      <protection locked="0"/>
    </xf>
    <xf numFmtId="0" fontId="4" fillId="12" borderId="86" xfId="0" applyNumberFormat="1" applyFont="1" applyFill="1" applyBorder="1" applyAlignment="1" applyProtection="1">
      <alignment horizontal="center" vertical="justify"/>
      <protection/>
    </xf>
    <xf numFmtId="0" fontId="4" fillId="12" borderId="87" xfId="0" applyNumberFormat="1" applyFont="1" applyFill="1" applyBorder="1" applyAlignment="1" applyProtection="1">
      <alignment horizontal="center" vertical="justify"/>
      <protection/>
    </xf>
    <xf numFmtId="0" fontId="4" fillId="12" borderId="85" xfId="0" applyNumberFormat="1" applyFont="1" applyFill="1" applyBorder="1" applyAlignment="1" applyProtection="1">
      <alignment horizontal="center" vertical="justify"/>
      <protection/>
    </xf>
    <xf numFmtId="0" fontId="4" fillId="12" borderId="54" xfId="0" applyNumberFormat="1" applyFont="1" applyFill="1" applyBorder="1" applyAlignment="1" applyProtection="1">
      <alignment horizontal="center" vertical="justify"/>
      <protection/>
    </xf>
    <xf numFmtId="0" fontId="13" fillId="38" borderId="37" xfId="0" applyFont="1" applyFill="1" applyBorder="1" applyAlignment="1" applyProtection="1">
      <alignment horizontal="center" wrapText="1"/>
      <protection/>
    </xf>
    <xf numFmtId="0" fontId="0" fillId="38" borderId="38" xfId="0" applyFill="1" applyBorder="1" applyAlignment="1">
      <alignment vertical="center"/>
    </xf>
    <xf numFmtId="0" fontId="5" fillId="38" borderId="38" xfId="0" applyNumberFormat="1" applyFont="1" applyFill="1" applyBorder="1" applyAlignment="1" applyProtection="1">
      <alignment horizontal="center" vertical="justify"/>
      <protection locked="0"/>
    </xf>
    <xf numFmtId="0" fontId="4" fillId="38" borderId="86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Border="1" applyAlignment="1" applyProtection="1">
      <alignment horizontal="center" vertical="center" wrapText="1"/>
      <protection/>
    </xf>
    <xf numFmtId="0" fontId="7" fillId="0" borderId="38" xfId="0" applyNumberFormat="1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/>
      <protection/>
    </xf>
    <xf numFmtId="0" fontId="7" fillId="0" borderId="56" xfId="0" applyNumberFormat="1" applyFont="1" applyBorder="1" applyAlignment="1" applyProtection="1">
      <alignment horizontal="center" vertical="center" wrapText="1"/>
      <protection/>
    </xf>
    <xf numFmtId="0" fontId="4" fillId="39" borderId="29" xfId="0" applyFont="1" applyFill="1" applyBorder="1" applyAlignment="1" applyProtection="1">
      <alignment horizontal="center" wrapText="1"/>
      <protection/>
    </xf>
    <xf numFmtId="0" fontId="4" fillId="39" borderId="40" xfId="0" applyNumberFormat="1" applyFont="1" applyFill="1" applyBorder="1" applyAlignment="1" applyProtection="1">
      <alignment horizontal="center" vertical="center"/>
      <protection/>
    </xf>
    <xf numFmtId="0" fontId="0" fillId="39" borderId="40" xfId="0" applyFill="1" applyBorder="1" applyAlignment="1">
      <alignment vertical="center"/>
    </xf>
    <xf numFmtId="0" fontId="4" fillId="39" borderId="79" xfId="0" applyNumberFormat="1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1" fontId="4" fillId="34" borderId="42" xfId="0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7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1" fontId="4" fillId="34" borderId="37" xfId="0" applyNumberFormat="1" applyFont="1" applyFill="1" applyBorder="1" applyAlignment="1" applyProtection="1">
      <alignment horizontal="center" vertical="center"/>
      <protection/>
    </xf>
    <xf numFmtId="1" fontId="4" fillId="34" borderId="88" xfId="0" applyNumberFormat="1" applyFont="1" applyFill="1" applyBorder="1" applyAlignment="1" applyProtection="1">
      <alignment horizontal="center" vertical="center"/>
      <protection/>
    </xf>
    <xf numFmtId="1" fontId="4" fillId="34" borderId="81" xfId="0" applyNumberFormat="1" applyFont="1" applyFill="1" applyBorder="1" applyAlignment="1" applyProtection="1">
      <alignment horizontal="center" vertical="center"/>
      <protection/>
    </xf>
    <xf numFmtId="1" fontId="4" fillId="34" borderId="12" xfId="0" applyNumberFormat="1" applyFont="1" applyFill="1" applyBorder="1" applyAlignment="1" applyProtection="1">
      <alignment horizontal="center" vertical="center"/>
      <protection/>
    </xf>
    <xf numFmtId="1" fontId="4" fillId="34" borderId="64" xfId="0" applyNumberFormat="1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1" fontId="4" fillId="4" borderId="43" xfId="0" applyNumberFormat="1" applyFont="1" applyFill="1" applyBorder="1" applyAlignment="1" applyProtection="1">
      <alignment horizontal="center" vertical="center"/>
      <protection/>
    </xf>
    <xf numFmtId="1" fontId="4" fillId="4" borderId="28" xfId="0" applyNumberFormat="1" applyFont="1" applyFill="1" applyBorder="1" applyAlignment="1" applyProtection="1">
      <alignment horizontal="center" vertical="center"/>
      <protection/>
    </xf>
    <xf numFmtId="1" fontId="4" fillId="4" borderId="67" xfId="0" applyNumberFormat="1" applyFont="1" applyFill="1" applyBorder="1" applyAlignment="1" applyProtection="1">
      <alignment horizontal="center" vertical="center"/>
      <protection/>
    </xf>
    <xf numFmtId="1" fontId="4" fillId="4" borderId="44" xfId="0" applyNumberFormat="1" applyFont="1" applyFill="1" applyBorder="1" applyAlignment="1" applyProtection="1">
      <alignment horizontal="center" vertical="center"/>
      <protection/>
    </xf>
    <xf numFmtId="1" fontId="4" fillId="4" borderId="71" xfId="0" applyNumberFormat="1" applyFont="1" applyFill="1" applyBorder="1" applyAlignment="1" applyProtection="1">
      <alignment horizontal="center" vertical="center"/>
      <protection/>
    </xf>
    <xf numFmtId="1" fontId="4" fillId="4" borderId="68" xfId="0" applyNumberFormat="1" applyFont="1" applyFill="1" applyBorder="1" applyAlignment="1" applyProtection="1">
      <alignment horizontal="center" vertical="center"/>
      <protection/>
    </xf>
    <xf numFmtId="0" fontId="5" fillId="40" borderId="30" xfId="0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justify"/>
      <protection locked="0"/>
    </xf>
    <xf numFmtId="0" fontId="5" fillId="0" borderId="20" xfId="0" applyNumberFormat="1" applyFont="1" applyFill="1" applyBorder="1" applyAlignment="1" applyProtection="1">
      <alignment horizontal="center" vertical="justify"/>
      <protection locked="0"/>
    </xf>
    <xf numFmtId="0" fontId="5" fillId="0" borderId="65" xfId="0" applyNumberFormat="1" applyFont="1" applyFill="1" applyBorder="1" applyAlignment="1" applyProtection="1">
      <alignment horizontal="center" vertical="justify"/>
      <protection locked="0"/>
    </xf>
    <xf numFmtId="1" fontId="5" fillId="32" borderId="11" xfId="0" applyNumberFormat="1" applyFont="1" applyFill="1" applyBorder="1" applyAlignment="1" applyProtection="1">
      <alignment horizontal="center" vertical="justify"/>
      <protection locked="0"/>
    </xf>
    <xf numFmtId="1" fontId="5" fillId="0" borderId="31" xfId="0" applyNumberFormat="1" applyFont="1" applyFill="1" applyBorder="1" applyAlignment="1" applyProtection="1">
      <alignment horizontal="center" vertical="justify"/>
      <protection locked="0"/>
    </xf>
    <xf numFmtId="1" fontId="5" fillId="12" borderId="31" xfId="0" applyNumberFormat="1" applyFont="1" applyFill="1" applyBorder="1" applyAlignment="1" applyProtection="1">
      <alignment horizontal="center" vertical="justify"/>
      <protection locked="0"/>
    </xf>
    <xf numFmtId="1" fontId="5" fillId="0" borderId="49" xfId="0" applyNumberFormat="1" applyFont="1" applyFill="1" applyBorder="1" applyAlignment="1" applyProtection="1">
      <alignment horizontal="center" vertical="justify"/>
      <protection locked="0"/>
    </xf>
    <xf numFmtId="0" fontId="5" fillId="0" borderId="28" xfId="0" applyNumberFormat="1" applyFont="1" applyFill="1" applyBorder="1" applyAlignment="1" applyProtection="1">
      <alignment horizontal="center" vertical="justify"/>
      <protection locked="0"/>
    </xf>
    <xf numFmtId="1" fontId="5" fillId="32" borderId="24" xfId="0" applyNumberFormat="1" applyFont="1" applyFill="1" applyBorder="1" applyAlignment="1" applyProtection="1">
      <alignment horizontal="center" vertical="justify"/>
      <protection locked="0"/>
    </xf>
    <xf numFmtId="1" fontId="5" fillId="33" borderId="26" xfId="0" applyNumberFormat="1" applyFont="1" applyFill="1" applyBorder="1" applyAlignment="1" applyProtection="1">
      <alignment horizontal="center" vertical="justify"/>
      <protection locked="0"/>
    </xf>
    <xf numFmtId="0" fontId="31" fillId="0" borderId="26" xfId="0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justify"/>
      <protection locked="0"/>
    </xf>
    <xf numFmtId="1" fontId="17" fillId="12" borderId="26" xfId="0" applyNumberFormat="1" applyFont="1" applyFill="1" applyBorder="1" applyAlignment="1" applyProtection="1">
      <alignment horizontal="center" vertical="justify"/>
      <protection locked="0"/>
    </xf>
    <xf numFmtId="1" fontId="17" fillId="0" borderId="53" xfId="0" applyNumberFormat="1" applyFont="1" applyFill="1" applyBorder="1" applyAlignment="1" applyProtection="1">
      <alignment horizontal="center" vertical="justify"/>
      <protection locked="0"/>
    </xf>
    <xf numFmtId="0" fontId="4" fillId="0" borderId="25" xfId="0" applyNumberFormat="1" applyFont="1" applyFill="1" applyBorder="1" applyAlignment="1" applyProtection="1">
      <alignment horizontal="center" vertical="justify"/>
      <protection locked="0"/>
    </xf>
    <xf numFmtId="0" fontId="5" fillId="32" borderId="24" xfId="0" applyNumberFormat="1" applyFont="1" applyFill="1" applyBorder="1" applyAlignment="1" applyProtection="1">
      <alignment horizontal="center" vertical="justify"/>
      <protection locked="0"/>
    </xf>
    <xf numFmtId="0" fontId="5" fillId="12" borderId="26" xfId="0" applyNumberFormat="1" applyFont="1" applyFill="1" applyBorder="1" applyAlignment="1" applyProtection="1">
      <alignment horizontal="center" vertical="justify"/>
      <protection locked="0"/>
    </xf>
    <xf numFmtId="0" fontId="5" fillId="0" borderId="53" xfId="0" applyNumberFormat="1" applyFont="1" applyFill="1" applyBorder="1" applyAlignment="1" applyProtection="1">
      <alignment horizontal="center" vertical="justify"/>
      <protection locked="0"/>
    </xf>
    <xf numFmtId="0" fontId="18" fillId="0" borderId="25" xfId="0" applyNumberFormat="1" applyFont="1" applyFill="1" applyBorder="1" applyAlignment="1" applyProtection="1">
      <alignment horizontal="center" vertical="justify"/>
      <protection locked="0"/>
    </xf>
    <xf numFmtId="0" fontId="17" fillId="0" borderId="24" xfId="0" applyNumberFormat="1" applyFont="1" applyFill="1" applyBorder="1" applyAlignment="1" applyProtection="1">
      <alignment horizontal="center" vertical="justify"/>
      <protection locked="0"/>
    </xf>
    <xf numFmtId="0" fontId="17" fillId="0" borderId="25" xfId="0" applyNumberFormat="1" applyFont="1" applyFill="1" applyBorder="1" applyAlignment="1" applyProtection="1">
      <alignment horizontal="center" vertical="justify"/>
      <protection locked="0"/>
    </xf>
    <xf numFmtId="0" fontId="17" fillId="0" borderId="26" xfId="0" applyNumberFormat="1" applyFont="1" applyFill="1" applyBorder="1" applyAlignment="1" applyProtection="1">
      <alignment horizontal="center" vertical="justify"/>
      <protection locked="0"/>
    </xf>
    <xf numFmtId="0" fontId="17" fillId="0" borderId="13" xfId="0" applyNumberFormat="1" applyFont="1" applyFill="1" applyBorder="1" applyAlignment="1" applyProtection="1">
      <alignment horizontal="center" vertical="justify"/>
      <protection locked="0"/>
    </xf>
    <xf numFmtId="0" fontId="5" fillId="0" borderId="82" xfId="0" applyFont="1" applyFill="1" applyBorder="1" applyAlignment="1" applyProtection="1">
      <alignment horizontal="center" vertical="justify" wrapText="1"/>
      <protection locked="0"/>
    </xf>
    <xf numFmtId="0" fontId="4" fillId="0" borderId="14" xfId="0" applyNumberFormat="1" applyFont="1" applyFill="1" applyBorder="1" applyAlignment="1" applyProtection="1">
      <alignment horizontal="center" vertical="justify"/>
      <protection locked="0"/>
    </xf>
    <xf numFmtId="0" fontId="5" fillId="0" borderId="0" xfId="0" applyNumberFormat="1" applyFont="1" applyFill="1" applyBorder="1" applyAlignment="1" applyProtection="1">
      <alignment horizontal="center" vertical="justify"/>
      <protection locked="0"/>
    </xf>
    <xf numFmtId="0" fontId="17" fillId="0" borderId="31" xfId="0" applyNumberFormat="1" applyFont="1" applyFill="1" applyBorder="1" applyAlignment="1" applyProtection="1">
      <alignment horizontal="center" vertical="justify"/>
      <protection locked="0"/>
    </xf>
    <xf numFmtId="0" fontId="17" fillId="0" borderId="11" xfId="0" applyNumberFormat="1" applyFont="1" applyFill="1" applyBorder="1" applyAlignment="1" applyProtection="1">
      <alignment horizontal="center" vertical="justify"/>
      <protection locked="0"/>
    </xf>
    <xf numFmtId="1" fontId="17" fillId="32" borderId="11" xfId="0" applyNumberFormat="1" applyFont="1" applyFill="1" applyBorder="1" applyAlignment="1" applyProtection="1">
      <alignment horizontal="center" vertical="justify"/>
      <protection locked="0"/>
    </xf>
    <xf numFmtId="1" fontId="17" fillId="32" borderId="24" xfId="0" applyNumberFormat="1" applyFont="1" applyFill="1" applyBorder="1" applyAlignment="1" applyProtection="1">
      <alignment horizontal="center" vertical="justify"/>
      <protection locked="0"/>
    </xf>
    <xf numFmtId="1" fontId="17" fillId="32" borderId="33" xfId="0" applyNumberFormat="1" applyFont="1" applyFill="1" applyBorder="1" applyAlignment="1" applyProtection="1">
      <alignment horizontal="center" vertical="justify"/>
      <protection locked="0"/>
    </xf>
    <xf numFmtId="1" fontId="5" fillId="0" borderId="32" xfId="0" applyNumberFormat="1" applyFont="1" applyFill="1" applyBorder="1" applyAlignment="1" applyProtection="1">
      <alignment horizontal="center" vertical="justify"/>
      <protection locked="0"/>
    </xf>
    <xf numFmtId="1" fontId="5" fillId="12" borderId="32" xfId="0" applyNumberFormat="1" applyFont="1" applyFill="1" applyBorder="1" applyAlignment="1" applyProtection="1">
      <alignment horizontal="center" vertical="justify"/>
      <protection locked="0"/>
    </xf>
    <xf numFmtId="1" fontId="5" fillId="0" borderId="55" xfId="0" applyNumberFormat="1" applyFont="1" applyFill="1" applyBorder="1" applyAlignment="1" applyProtection="1">
      <alignment horizontal="center" vertical="justify"/>
      <protection locked="0"/>
    </xf>
    <xf numFmtId="0" fontId="13" fillId="12" borderId="29" xfId="0" applyFont="1" applyFill="1" applyBorder="1" applyAlignment="1" applyProtection="1">
      <alignment horizontal="center" wrapText="1"/>
      <protection/>
    </xf>
    <xf numFmtId="0" fontId="13" fillId="12" borderId="40" xfId="0" applyFont="1" applyFill="1" applyBorder="1" applyAlignment="1" applyProtection="1">
      <alignment horizontal="right" vertical="center"/>
      <protection/>
    </xf>
    <xf numFmtId="0" fontId="0" fillId="12" borderId="40" xfId="0" applyFill="1" applyBorder="1" applyAlignment="1">
      <alignment horizontal="right" vertical="center"/>
    </xf>
    <xf numFmtId="0" fontId="4" fillId="12" borderId="89" xfId="0" applyNumberFormat="1" applyFont="1" applyFill="1" applyBorder="1" applyAlignment="1" applyProtection="1">
      <alignment horizontal="center" vertical="center"/>
      <protection/>
    </xf>
    <xf numFmtId="1" fontId="5" fillId="12" borderId="89" xfId="0" applyNumberFormat="1" applyFont="1" applyFill="1" applyBorder="1" applyAlignment="1" applyProtection="1">
      <alignment horizontal="center" vertical="center"/>
      <protection/>
    </xf>
    <xf numFmtId="1" fontId="5" fillId="12" borderId="79" xfId="0" applyNumberFormat="1" applyFont="1" applyFill="1" applyBorder="1" applyAlignment="1" applyProtection="1">
      <alignment horizontal="center" vertical="center"/>
      <protection/>
    </xf>
    <xf numFmtId="1" fontId="5" fillId="12" borderId="48" xfId="0" applyNumberFormat="1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0" fontId="31" fillId="0" borderId="31" xfId="0" applyFont="1" applyFill="1" applyBorder="1" applyAlignment="1" applyProtection="1">
      <alignment horizontal="left" vertical="center" wrapText="1"/>
      <protection/>
    </xf>
    <xf numFmtId="0" fontId="31" fillId="0" borderId="90" xfId="0" applyFont="1" applyFill="1" applyBorder="1" applyAlignment="1" applyProtection="1">
      <alignment horizontal="left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justify"/>
      <protection locked="0"/>
    </xf>
    <xf numFmtId="1" fontId="17" fillId="32" borderId="91" xfId="0" applyNumberFormat="1" applyFont="1" applyFill="1" applyBorder="1" applyAlignment="1" applyProtection="1">
      <alignment horizontal="center" vertical="justify"/>
      <protection locked="0"/>
    </xf>
    <xf numFmtId="1" fontId="5" fillId="33" borderId="31" xfId="0" applyNumberFormat="1" applyFont="1" applyFill="1" applyBorder="1" applyAlignment="1" applyProtection="1">
      <alignment horizontal="center" vertical="justify"/>
      <protection locked="0"/>
    </xf>
    <xf numFmtId="0" fontId="5" fillId="0" borderId="92" xfId="0" applyNumberFormat="1" applyFont="1" applyFill="1" applyBorder="1" applyAlignment="1" applyProtection="1">
      <alignment horizontal="center" vertical="justify"/>
      <protection locked="0"/>
    </xf>
    <xf numFmtId="1" fontId="17" fillId="32" borderId="60" xfId="0" applyNumberFormat="1" applyFont="1" applyFill="1" applyBorder="1" applyAlignment="1" applyProtection="1">
      <alignment horizontal="center" vertical="justify"/>
      <protection locked="0"/>
    </xf>
    <xf numFmtId="1" fontId="17" fillId="0" borderId="26" xfId="0" applyNumberFormat="1" applyFont="1" applyFill="1" applyBorder="1" applyAlignment="1" applyProtection="1">
      <alignment horizontal="center" vertical="justify"/>
      <protection locked="0"/>
    </xf>
    <xf numFmtId="0" fontId="4" fillId="0" borderId="33" xfId="0" applyNumberFormat="1" applyFont="1" applyFill="1" applyBorder="1" applyAlignment="1" applyProtection="1">
      <alignment horizontal="center" vertical="justify"/>
      <protection locked="0"/>
    </xf>
    <xf numFmtId="0" fontId="17" fillId="32" borderId="60" xfId="0" applyNumberFormat="1" applyFont="1" applyFill="1" applyBorder="1" applyAlignment="1" applyProtection="1">
      <alignment horizontal="center" vertical="justify"/>
      <protection locked="0"/>
    </xf>
    <xf numFmtId="0" fontId="5" fillId="0" borderId="4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76" xfId="0" applyFont="1" applyFill="1" applyBorder="1" applyAlignment="1" applyProtection="1">
      <alignment horizontal="left" vertical="center" wrapText="1"/>
      <protection locked="0"/>
    </xf>
    <xf numFmtId="0" fontId="5" fillId="0" borderId="70" xfId="0" applyNumberFormat="1" applyFont="1" applyFill="1" applyBorder="1" applyAlignment="1" applyProtection="1">
      <alignment horizontal="center" vertical="justify"/>
      <protection locked="0"/>
    </xf>
    <xf numFmtId="0" fontId="5" fillId="0" borderId="93" xfId="0" applyNumberFormat="1" applyFont="1" applyFill="1" applyBorder="1" applyAlignment="1" applyProtection="1">
      <alignment horizontal="center" vertical="justify"/>
      <protection locked="0"/>
    </xf>
    <xf numFmtId="0" fontId="17" fillId="32" borderId="60" xfId="0" applyNumberFormat="1" applyFont="1" applyFill="1" applyBorder="1" applyAlignment="1" applyProtection="1">
      <alignment horizontal="center" vertical="center"/>
      <protection locked="0"/>
    </xf>
    <xf numFmtId="0" fontId="13" fillId="12" borderId="94" xfId="0" applyFont="1" applyFill="1" applyBorder="1" applyAlignment="1" applyProtection="1">
      <alignment horizontal="right" vertical="center"/>
      <protection/>
    </xf>
    <xf numFmtId="0" fontId="0" fillId="12" borderId="94" xfId="0" applyFill="1" applyBorder="1" applyAlignment="1">
      <alignment horizontal="right" vertical="center"/>
    </xf>
    <xf numFmtId="0" fontId="4" fillId="12" borderId="95" xfId="0" applyNumberFormat="1" applyFont="1" applyFill="1" applyBorder="1" applyAlignment="1" applyProtection="1">
      <alignment horizontal="center" vertical="center"/>
      <protection/>
    </xf>
    <xf numFmtId="0" fontId="18" fillId="32" borderId="95" xfId="0" applyNumberFormat="1" applyFont="1" applyFill="1" applyBorder="1" applyAlignment="1" applyProtection="1">
      <alignment horizontal="center" vertical="center"/>
      <protection/>
    </xf>
    <xf numFmtId="0" fontId="4" fillId="12" borderId="96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 wrapText="1"/>
      <protection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 horizontal="center" vertical="justify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/>
      <protection/>
    </xf>
    <xf numFmtId="11" fontId="5" fillId="0" borderId="0" xfId="0" applyNumberFormat="1" applyFont="1" applyBorder="1" applyAlignment="1" applyProtection="1">
      <alignment horizontal="left" vertical="justify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 vertical="justify" wrapText="1"/>
      <protection/>
    </xf>
    <xf numFmtId="0" fontId="4" fillId="0" borderId="0" xfId="0" applyNumberFormat="1" applyFont="1" applyBorder="1" applyAlignment="1" applyProtection="1">
      <alignment horizontal="left" vertical="justify"/>
      <protection locked="0"/>
    </xf>
    <xf numFmtId="0" fontId="5" fillId="0" borderId="0" xfId="0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 vertical="justify"/>
      <protection locked="0"/>
    </xf>
    <xf numFmtId="49" fontId="5" fillId="0" borderId="0" xfId="0" applyNumberFormat="1" applyFont="1" applyFill="1" applyBorder="1" applyAlignment="1" applyProtection="1">
      <alignment horizontal="left" vertical="justify"/>
      <protection locked="0"/>
    </xf>
    <xf numFmtId="0" fontId="8" fillId="0" borderId="0" xfId="0" applyFont="1" applyBorder="1" applyAlignment="1" applyProtection="1">
      <alignment horizontal="center"/>
      <protection/>
    </xf>
    <xf numFmtId="0" fontId="71" fillId="0" borderId="0" xfId="55" applyNumberFormat="1" applyFont="1" applyBorder="1" applyAlignment="1" applyProtection="1">
      <alignment vertical="center"/>
      <protection/>
    </xf>
    <xf numFmtId="0" fontId="72" fillId="0" borderId="0" xfId="55" applyFont="1" applyBorder="1" applyAlignment="1">
      <alignment vertical="center"/>
      <protection/>
    </xf>
    <xf numFmtId="0" fontId="72" fillId="0" borderId="0" xfId="55" applyFont="1" applyBorder="1" applyAlignment="1">
      <alignment horizontal="left"/>
      <protection/>
    </xf>
    <xf numFmtId="0" fontId="9" fillId="0" borderId="0" xfId="55" applyFont="1" applyBorder="1" applyAlignment="1">
      <alignment horizontal="left"/>
      <protection/>
    </xf>
    <xf numFmtId="0" fontId="71" fillId="0" borderId="0" xfId="55" applyNumberFormat="1" applyFont="1" applyBorder="1" applyAlignment="1" applyProtection="1">
      <alignment horizontal="left" vertical="justify"/>
      <protection/>
    </xf>
    <xf numFmtId="0" fontId="69" fillId="0" borderId="0" xfId="55" applyFont="1" applyBorder="1" applyAlignment="1" applyProtection="1">
      <alignment/>
      <protection/>
    </xf>
    <xf numFmtId="49" fontId="69" fillId="0" borderId="0" xfId="55" applyNumberFormat="1" applyFont="1" applyBorder="1" applyAlignment="1" applyProtection="1">
      <alignment horizontal="left" vertical="justify"/>
      <protection/>
    </xf>
    <xf numFmtId="49" fontId="69" fillId="0" borderId="0" xfId="55" applyNumberFormat="1" applyFont="1" applyFill="1" applyBorder="1" applyAlignment="1" applyProtection="1">
      <alignment horizontal="left" vertical="justify"/>
      <protection/>
    </xf>
    <xf numFmtId="0" fontId="69" fillId="0" borderId="0" xfId="55" applyFont="1" applyBorder="1" applyAlignment="1" applyProtection="1">
      <alignment horizontal="center"/>
      <protection/>
    </xf>
    <xf numFmtId="0" fontId="73" fillId="0" borderId="0" xfId="0" applyFont="1" applyBorder="1" applyAlignment="1" applyProtection="1">
      <alignment horizontal="center"/>
      <protection/>
    </xf>
    <xf numFmtId="0" fontId="74" fillId="0" borderId="0" xfId="55" applyFont="1" applyBorder="1" applyAlignment="1" applyProtection="1">
      <alignment horizontal="center"/>
      <protection/>
    </xf>
    <xf numFmtId="0" fontId="5" fillId="0" borderId="0" xfId="55" applyFont="1" applyBorder="1" applyAlignment="1" applyProtection="1">
      <alignment horizontal="center"/>
      <protection/>
    </xf>
    <xf numFmtId="0" fontId="5" fillId="33" borderId="82" xfId="0" applyFont="1" applyFill="1" applyBorder="1" applyAlignment="1" applyProtection="1">
      <alignment horizontal="center" wrapText="1"/>
      <protection locked="0"/>
    </xf>
    <xf numFmtId="0" fontId="5" fillId="33" borderId="25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wrapText="1"/>
      <protection/>
    </xf>
    <xf numFmtId="0" fontId="69" fillId="0" borderId="0" xfId="55" applyFont="1" applyBorder="1" applyAlignment="1" applyProtection="1">
      <alignment/>
      <protection/>
    </xf>
    <xf numFmtId="0" fontId="69" fillId="0" borderId="0" xfId="55" applyFont="1" applyBorder="1" applyAlignment="1" applyProtection="1">
      <alignment wrapText="1"/>
      <protection/>
    </xf>
    <xf numFmtId="0" fontId="69" fillId="0" borderId="0" xfId="55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45" xfId="0" applyFont="1" applyFill="1" applyBorder="1" applyAlignment="1" applyProtection="1">
      <alignment vertical="center" textRotation="90"/>
      <protection locked="0"/>
    </xf>
    <xf numFmtId="0" fontId="5" fillId="33" borderId="75" xfId="0" applyFont="1" applyFill="1" applyBorder="1" applyAlignment="1" applyProtection="1">
      <alignment vertical="center" textRotation="90"/>
      <protection locked="0"/>
    </xf>
    <xf numFmtId="0" fontId="5" fillId="33" borderId="15" xfId="0" applyFont="1" applyFill="1" applyBorder="1" applyAlignment="1" applyProtection="1">
      <alignment vertical="center" textRotation="90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5" fillId="33" borderId="53" xfId="0" applyFont="1" applyFill="1" applyBorder="1" applyAlignment="1" applyProtection="1">
      <alignment horizontal="center"/>
      <protection locked="0"/>
    </xf>
    <xf numFmtId="0" fontId="5" fillId="33" borderId="71" xfId="0" applyFont="1" applyFill="1" applyBorder="1" applyAlignment="1" applyProtection="1">
      <alignment horizontal="center"/>
      <protection locked="0"/>
    </xf>
    <xf numFmtId="0" fontId="0" fillId="0" borderId="70" xfId="0" applyBorder="1" applyAlignment="1">
      <alignment/>
    </xf>
    <xf numFmtId="0" fontId="0" fillId="0" borderId="76" xfId="0" applyBorder="1" applyAlignment="1">
      <alignment/>
    </xf>
    <xf numFmtId="0" fontId="5" fillId="33" borderId="77" xfId="0" applyFont="1" applyFill="1" applyBorder="1" applyAlignment="1" applyProtection="1">
      <alignment horizontal="center"/>
      <protection locked="0"/>
    </xf>
    <xf numFmtId="0" fontId="5" fillId="33" borderId="76" xfId="0" applyFont="1" applyFill="1" applyBorder="1" applyAlignment="1" applyProtection="1">
      <alignment horizontal="center"/>
      <protection locked="0"/>
    </xf>
    <xf numFmtId="0" fontId="5" fillId="33" borderId="77" xfId="0" applyFont="1" applyFill="1" applyBorder="1" applyAlignment="1" applyProtection="1">
      <alignment horizontal="center" vertical="top" wrapText="1"/>
      <protection locked="0"/>
    </xf>
    <xf numFmtId="0" fontId="5" fillId="33" borderId="70" xfId="0" applyFont="1" applyFill="1" applyBorder="1" applyAlignment="1" applyProtection="1">
      <alignment horizontal="center" vertical="top" wrapText="1"/>
      <protection locked="0"/>
    </xf>
    <xf numFmtId="0" fontId="5" fillId="33" borderId="72" xfId="0" applyFont="1" applyFill="1" applyBorder="1" applyAlignment="1" applyProtection="1">
      <alignment horizontal="center" vertical="top" wrapText="1"/>
      <protection locked="0"/>
    </xf>
    <xf numFmtId="0" fontId="69" fillId="33" borderId="36" xfId="0" applyFont="1" applyFill="1" applyBorder="1" applyAlignment="1" applyProtection="1">
      <alignment horizontal="center" wrapText="1"/>
      <protection locked="0"/>
    </xf>
    <xf numFmtId="0" fontId="69" fillId="33" borderId="33" xfId="0" applyFont="1" applyFill="1" applyBorder="1" applyAlignment="1" applyProtection="1">
      <alignment horizontal="center" wrapText="1"/>
      <protection locked="0"/>
    </xf>
    <xf numFmtId="0" fontId="69" fillId="33" borderId="35" xfId="0" applyFont="1" applyFill="1" applyBorder="1" applyAlignment="1" applyProtection="1">
      <alignment horizontal="center" wrapText="1"/>
      <protection locked="0"/>
    </xf>
    <xf numFmtId="0" fontId="69" fillId="33" borderId="41" xfId="0" applyFont="1" applyFill="1" applyBorder="1" applyAlignment="1" applyProtection="1">
      <alignment horizontal="center"/>
      <protection locked="0"/>
    </xf>
    <xf numFmtId="0" fontId="69" fillId="33" borderId="10" xfId="0" applyFont="1" applyFill="1" applyBorder="1" applyAlignment="1" applyProtection="1">
      <alignment horizontal="center"/>
      <protection locked="0"/>
    </xf>
    <xf numFmtId="0" fontId="69" fillId="33" borderId="97" xfId="0" applyFont="1" applyFill="1" applyBorder="1" applyAlignment="1" applyProtection="1">
      <alignment horizontal="center"/>
      <protection locked="0"/>
    </xf>
    <xf numFmtId="0" fontId="5" fillId="33" borderId="32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 applyProtection="1">
      <alignment horizontal="center" vertical="center" wrapText="1"/>
      <protection locked="0"/>
    </xf>
    <xf numFmtId="0" fontId="5" fillId="33" borderId="98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97" xfId="0" applyFont="1" applyFill="1" applyBorder="1" applyAlignment="1" applyProtection="1">
      <alignment horizontal="center" vertical="center" wrapText="1"/>
      <protection locked="0"/>
    </xf>
    <xf numFmtId="0" fontId="5" fillId="33" borderId="81" xfId="0" applyFont="1" applyFill="1" applyBorder="1" applyAlignment="1" applyProtection="1">
      <alignment horizontal="center"/>
      <protection locked="0"/>
    </xf>
    <xf numFmtId="0" fontId="5" fillId="33" borderId="65" xfId="0" applyFont="1" applyFill="1" applyBorder="1" applyAlignment="1" applyProtection="1">
      <alignment horizontal="center"/>
      <protection locked="0"/>
    </xf>
    <xf numFmtId="0" fontId="5" fillId="33" borderId="52" xfId="0" applyFont="1" applyFill="1" applyBorder="1" applyAlignment="1" applyProtection="1">
      <alignment horizontal="center"/>
      <protection locked="0"/>
    </xf>
    <xf numFmtId="0" fontId="9" fillId="0" borderId="0" xfId="55" applyFont="1" applyAlignment="1">
      <alignment horizontal="center" vertical="center" wrapText="1"/>
      <protection/>
    </xf>
    <xf numFmtId="0" fontId="9" fillId="0" borderId="0" xfId="0" applyFont="1" applyAlignment="1">
      <alignment horizontal="left" vertical="top" wrapText="1"/>
    </xf>
    <xf numFmtId="0" fontId="5" fillId="33" borderId="43" xfId="0" applyFont="1" applyFill="1" applyBorder="1" applyAlignment="1" applyProtection="1">
      <alignment horizont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74" xfId="0" applyFont="1" applyFill="1" applyBorder="1" applyAlignment="1" applyProtection="1">
      <alignment horizontal="center" vertical="center"/>
      <protection locked="0"/>
    </xf>
    <xf numFmtId="0" fontId="5" fillId="33" borderId="98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5" fillId="33" borderId="57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28" xfId="0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9" fillId="33" borderId="26" xfId="0" applyFont="1" applyFill="1" applyBorder="1" applyAlignment="1" applyProtection="1">
      <alignment horizontal="center"/>
      <protection locked="0"/>
    </xf>
    <xf numFmtId="0" fontId="69" fillId="33" borderId="25" xfId="0" applyFont="1" applyFill="1" applyBorder="1" applyAlignment="1" applyProtection="1">
      <alignment horizontal="center"/>
      <protection locked="0"/>
    </xf>
    <xf numFmtId="0" fontId="69" fillId="33" borderId="26" xfId="0" applyFont="1" applyFill="1" applyBorder="1" applyAlignment="1" applyProtection="1">
      <alignment horizontal="center" vertical="top" wrapText="1"/>
      <protection locked="0"/>
    </xf>
    <xf numFmtId="0" fontId="69" fillId="33" borderId="24" xfId="0" applyFont="1" applyFill="1" applyBorder="1" applyAlignment="1" applyProtection="1">
      <alignment horizontal="center" vertical="top" wrapText="1"/>
      <protection locked="0"/>
    </xf>
    <xf numFmtId="0" fontId="69" fillId="33" borderId="27" xfId="0" applyFont="1" applyFill="1" applyBorder="1" applyAlignment="1" applyProtection="1">
      <alignment horizontal="center" vertical="top" wrapText="1"/>
      <protection locked="0"/>
    </xf>
    <xf numFmtId="0" fontId="5" fillId="33" borderId="26" xfId="0" applyFont="1" applyFill="1" applyBorder="1" applyAlignment="1" applyProtection="1">
      <alignment horizontal="center" vertical="top" wrapText="1"/>
      <protection locked="0"/>
    </xf>
    <xf numFmtId="0" fontId="5" fillId="33" borderId="24" xfId="0" applyFont="1" applyFill="1" applyBorder="1" applyAlignment="1" applyProtection="1">
      <alignment horizontal="center" vertical="top" wrapText="1"/>
      <protection locked="0"/>
    </xf>
    <xf numFmtId="0" fontId="5" fillId="33" borderId="27" xfId="0" applyFont="1" applyFill="1" applyBorder="1" applyAlignment="1" applyProtection="1">
      <alignment horizontal="center" vertical="top" wrapText="1"/>
      <protection locked="0"/>
    </xf>
    <xf numFmtId="0" fontId="9" fillId="0" borderId="0" xfId="55" applyFont="1" applyBorder="1" applyAlignment="1">
      <alignment horizontal="left" vertical="center" wrapText="1"/>
      <protection/>
    </xf>
    <xf numFmtId="0" fontId="9" fillId="0" borderId="0" xfId="55" applyFont="1" applyBorder="1" applyAlignment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69" fillId="33" borderId="99" xfId="0" applyFont="1" applyFill="1" applyBorder="1" applyAlignment="1" applyProtection="1">
      <alignment horizontal="center"/>
      <protection locked="0"/>
    </xf>
    <xf numFmtId="0" fontId="69" fillId="33" borderId="10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33" borderId="26" xfId="0" applyFont="1" applyFill="1" applyBorder="1" applyAlignment="1" applyProtection="1">
      <alignment horizontal="center"/>
      <protection locked="0"/>
    </xf>
    <xf numFmtId="0" fontId="5" fillId="33" borderId="25" xfId="0" applyFont="1" applyFill="1" applyBorder="1" applyAlignment="1" applyProtection="1">
      <alignment horizontal="center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0" fontId="5" fillId="33" borderId="23" xfId="0" applyFont="1" applyFill="1" applyBorder="1" applyAlignment="1" applyProtection="1">
      <alignment vertical="center" wrapText="1"/>
      <protection locked="0"/>
    </xf>
    <xf numFmtId="0" fontId="5" fillId="33" borderId="26" xfId="0" applyFont="1" applyFill="1" applyBorder="1" applyAlignment="1" applyProtection="1">
      <alignment horizontal="left" vertical="center" wrapText="1"/>
      <protection locked="0"/>
    </xf>
    <xf numFmtId="0" fontId="5" fillId="33" borderId="24" xfId="0" applyFont="1" applyFill="1" applyBorder="1" applyAlignment="1" applyProtection="1">
      <alignment horizontal="left" vertical="center" wrapText="1"/>
      <protection locked="0"/>
    </xf>
    <xf numFmtId="0" fontId="5" fillId="33" borderId="27" xfId="0" applyFont="1" applyFill="1" applyBorder="1" applyAlignment="1" applyProtection="1">
      <alignment vertical="center" wrapText="1"/>
      <protection locked="0"/>
    </xf>
    <xf numFmtId="0" fontId="9" fillId="0" borderId="0" xfId="55" applyFont="1" applyAlignment="1">
      <alignment horizontal="left" vertical="top" wrapText="1"/>
      <protection/>
    </xf>
    <xf numFmtId="0" fontId="9" fillId="33" borderId="43" xfId="0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0" fontId="9" fillId="33" borderId="13" xfId="0" applyNumberFormat="1" applyFont="1" applyFill="1" applyBorder="1" applyAlignment="1" applyProtection="1">
      <alignment horizontal="center"/>
      <protection locked="0"/>
    </xf>
    <xf numFmtId="0" fontId="9" fillId="33" borderId="53" xfId="0" applyNumberFormat="1" applyFont="1" applyFill="1" applyBorder="1" applyAlignment="1" applyProtection="1">
      <alignment horizontal="center"/>
      <protection locked="0"/>
    </xf>
    <xf numFmtId="0" fontId="5" fillId="33" borderId="101" xfId="0" applyFont="1" applyFill="1" applyBorder="1" applyAlignment="1" applyProtection="1">
      <alignment horizontal="center"/>
      <protection locked="0"/>
    </xf>
    <xf numFmtId="0" fontId="5" fillId="33" borderId="99" xfId="0" applyFont="1" applyFill="1" applyBorder="1" applyAlignment="1" applyProtection="1">
      <alignment horizontal="center"/>
      <protection locked="0"/>
    </xf>
    <xf numFmtId="0" fontId="5" fillId="33" borderId="102" xfId="0" applyFont="1" applyFill="1" applyBorder="1" applyAlignment="1" applyProtection="1">
      <alignment horizontal="center" vertical="center"/>
      <protection locked="0"/>
    </xf>
    <xf numFmtId="0" fontId="5" fillId="33" borderId="103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/>
    </xf>
    <xf numFmtId="0" fontId="0" fillId="0" borderId="104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0" fillId="0" borderId="59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33" borderId="65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86" xfId="0" applyFont="1" applyFill="1" applyBorder="1" applyAlignment="1" applyProtection="1">
      <alignment horizontal="center" vertical="center" textRotation="90" wrapText="1"/>
      <protection locked="0"/>
    </xf>
    <xf numFmtId="0" fontId="5" fillId="33" borderId="75" xfId="0" applyFont="1" applyFill="1" applyBorder="1" applyAlignment="1" applyProtection="1">
      <alignment horizontal="center" vertical="center" textRotation="90" wrapText="1"/>
      <protection locked="0"/>
    </xf>
    <xf numFmtId="0" fontId="5" fillId="33" borderId="15" xfId="0" applyFont="1" applyFill="1" applyBorder="1" applyAlignment="1" applyProtection="1">
      <alignment horizontal="center" vertical="center" textRotation="90" wrapText="1"/>
      <protection locked="0"/>
    </xf>
    <xf numFmtId="0" fontId="5" fillId="0" borderId="65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33" borderId="105" xfId="0" applyFont="1" applyFill="1" applyBorder="1" applyAlignment="1" applyProtection="1">
      <alignment horizontal="center" vertical="center"/>
      <protection locked="0"/>
    </xf>
    <xf numFmtId="0" fontId="5" fillId="33" borderId="106" xfId="0" applyFont="1" applyFill="1" applyBorder="1" applyAlignment="1" applyProtection="1">
      <alignment horizontal="center" vertical="center"/>
      <protection locked="0"/>
    </xf>
    <xf numFmtId="0" fontId="5" fillId="33" borderId="10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108" xfId="0" applyFont="1" applyBorder="1" applyAlignment="1" applyProtection="1">
      <alignment horizontal="left" vertical="center" wrapText="1"/>
      <protection locked="0"/>
    </xf>
    <xf numFmtId="0" fontId="4" fillId="33" borderId="109" xfId="0" applyFont="1" applyFill="1" applyBorder="1" applyAlignment="1" applyProtection="1">
      <alignment horizontal="center" vertical="center"/>
      <protection locked="0"/>
    </xf>
    <xf numFmtId="0" fontId="4" fillId="33" borderId="106" xfId="0" applyFont="1" applyFill="1" applyBorder="1" applyAlignment="1" applyProtection="1">
      <alignment horizontal="center" vertical="center"/>
      <protection locked="0"/>
    </xf>
    <xf numFmtId="0" fontId="4" fillId="33" borderId="110" xfId="0" applyFont="1" applyFill="1" applyBorder="1" applyAlignment="1" applyProtection="1">
      <alignment horizontal="center" vertical="center"/>
      <protection locked="0"/>
    </xf>
    <xf numFmtId="0" fontId="5" fillId="33" borderId="109" xfId="0" applyFont="1" applyFill="1" applyBorder="1" applyAlignment="1" applyProtection="1">
      <alignment horizontal="center" vertical="center"/>
      <protection locked="0"/>
    </xf>
    <xf numFmtId="0" fontId="5" fillId="33" borderId="1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207" fontId="12" fillId="0" borderId="0" xfId="59" applyNumberFormat="1" applyFont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2" fillId="0" borderId="0" xfId="59" applyFont="1" applyAlignment="1">
      <alignment horizontal="center" vertical="center"/>
      <protection/>
    </xf>
    <xf numFmtId="0" fontId="12" fillId="0" borderId="0" xfId="0" applyFont="1" applyAlignment="1" applyProtection="1">
      <alignment horizontal="center" wrapText="1"/>
      <protection locked="0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26" xfId="0" applyFont="1" applyBorder="1" applyAlignment="1" applyProtection="1">
      <alignment horizontal="center" vertical="justify"/>
      <protection locked="0"/>
    </xf>
    <xf numFmtId="0" fontId="4" fillId="0" borderId="27" xfId="0" applyFont="1" applyBorder="1" applyAlignment="1" applyProtection="1">
      <alignment horizontal="center" vertical="justify"/>
      <protection locked="0"/>
    </xf>
    <xf numFmtId="0" fontId="5" fillId="0" borderId="26" xfId="0" applyFont="1" applyBorder="1" applyAlignment="1" applyProtection="1">
      <alignment horizontal="center" vertical="justify"/>
      <protection locked="0"/>
    </xf>
    <xf numFmtId="0" fontId="5" fillId="0" borderId="25" xfId="0" applyFont="1" applyBorder="1" applyAlignment="1" applyProtection="1">
      <alignment horizontal="center" vertical="justify"/>
      <protection locked="0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32" xfId="0" applyFont="1" applyBorder="1" applyAlignment="1" applyProtection="1">
      <alignment horizontal="center" vertical="justify"/>
      <protection locked="0"/>
    </xf>
    <xf numFmtId="0" fontId="5" fillId="0" borderId="33" xfId="0" applyFont="1" applyBorder="1" applyAlignment="1" applyProtection="1">
      <alignment horizontal="center" vertical="justify"/>
      <protection locked="0"/>
    </xf>
    <xf numFmtId="0" fontId="5" fillId="0" borderId="0" xfId="0" applyFont="1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4" fillId="0" borderId="70" xfId="0" applyFont="1" applyBorder="1" applyAlignment="1">
      <alignment horizontal="center" vertical="center"/>
    </xf>
    <xf numFmtId="0" fontId="0" fillId="0" borderId="72" xfId="0" applyBorder="1" applyAlignment="1">
      <alignment/>
    </xf>
    <xf numFmtId="0" fontId="17" fillId="0" borderId="0" xfId="0" applyFont="1" applyAlignment="1" applyProtection="1">
      <alignment horizontal="left" vertical="justify"/>
      <protection locked="0"/>
    </xf>
    <xf numFmtId="207" fontId="4" fillId="18" borderId="89" xfId="0" applyNumberFormat="1" applyFont="1" applyFill="1" applyBorder="1" applyAlignment="1">
      <alignment horizontal="center" vertical="center"/>
    </xf>
    <xf numFmtId="0" fontId="4" fillId="18" borderId="79" xfId="0" applyFont="1" applyFill="1" applyBorder="1" applyAlignment="1">
      <alignment horizontal="center" vertical="center"/>
    </xf>
    <xf numFmtId="0" fontId="4" fillId="18" borderId="4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4" fillId="0" borderId="88" xfId="0" applyFont="1" applyBorder="1" applyAlignment="1">
      <alignment horizontal="center" vertical="center" textRotation="90"/>
    </xf>
    <xf numFmtId="0" fontId="4" fillId="0" borderId="113" xfId="0" applyFont="1" applyBorder="1" applyAlignment="1">
      <alignment horizontal="center" vertical="center" textRotation="90"/>
    </xf>
    <xf numFmtId="0" fontId="4" fillId="0" borderId="114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4" fillId="10" borderId="85" xfId="0" applyFont="1" applyFill="1" applyBorder="1" applyAlignment="1">
      <alignment horizontal="center" vertical="center"/>
    </xf>
    <xf numFmtId="0" fontId="0" fillId="10" borderId="38" xfId="0" applyFill="1" applyBorder="1" applyAlignment="1">
      <alignment/>
    </xf>
    <xf numFmtId="0" fontId="4" fillId="18" borderId="47" xfId="0" applyFont="1" applyFill="1" applyBorder="1" applyAlignment="1">
      <alignment horizontal="right" vertical="center" wrapText="1"/>
    </xf>
    <xf numFmtId="0" fontId="4" fillId="18" borderId="40" xfId="0" applyFont="1" applyFill="1" applyBorder="1" applyAlignment="1">
      <alignment horizontal="right" vertical="center" wrapText="1"/>
    </xf>
    <xf numFmtId="0" fontId="4" fillId="18" borderId="40" xfId="0" applyFont="1" applyFill="1" applyBorder="1" applyAlignment="1">
      <alignment horizontal="center" vertical="center"/>
    </xf>
    <xf numFmtId="0" fontId="4" fillId="18" borderId="89" xfId="0" applyFont="1" applyFill="1" applyBorder="1" applyAlignment="1">
      <alignment horizontal="center" vertical="center"/>
    </xf>
    <xf numFmtId="207" fontId="4" fillId="18" borderId="29" xfId="0" applyNumberFormat="1" applyFont="1" applyFill="1" applyBorder="1" applyAlignment="1">
      <alignment horizontal="center" vertical="center"/>
    </xf>
    <xf numFmtId="207" fontId="4" fillId="18" borderId="48" xfId="0" applyNumberFormat="1" applyFont="1" applyFill="1" applyBorder="1" applyAlignment="1">
      <alignment horizontal="center" vertical="center"/>
    </xf>
    <xf numFmtId="1" fontId="4" fillId="18" borderId="89" xfId="0" applyNumberFormat="1" applyFont="1" applyFill="1" applyBorder="1" applyAlignment="1">
      <alignment horizontal="center" vertical="center"/>
    </xf>
    <xf numFmtId="1" fontId="4" fillId="18" borderId="48" xfId="0" applyNumberFormat="1" applyFont="1" applyFill="1" applyBorder="1" applyAlignment="1">
      <alignment horizontal="center" vertical="center"/>
    </xf>
    <xf numFmtId="1" fontId="4" fillId="18" borderId="47" xfId="0" applyNumberFormat="1" applyFont="1" applyFill="1" applyBorder="1" applyAlignment="1">
      <alignment horizontal="center" vertical="center"/>
    </xf>
    <xf numFmtId="0" fontId="4" fillId="18" borderId="48" xfId="0" applyFont="1" applyFill="1" applyBorder="1" applyAlignment="1">
      <alignment horizontal="center" vertical="center"/>
    </xf>
    <xf numFmtId="0" fontId="4" fillId="32" borderId="79" xfId="0" applyFont="1" applyFill="1" applyBorder="1" applyAlignment="1">
      <alignment horizontal="center" vertical="justify"/>
    </xf>
    <xf numFmtId="0" fontId="4" fillId="32" borderId="47" xfId="0" applyFont="1" applyFill="1" applyBorder="1" applyAlignment="1">
      <alignment horizontal="center" vertical="justify"/>
    </xf>
    <xf numFmtId="0" fontId="27" fillId="10" borderId="85" xfId="0" applyFont="1" applyFill="1" applyBorder="1" applyAlignment="1">
      <alignment horizontal="right" vertical="center" wrapText="1"/>
    </xf>
    <xf numFmtId="0" fontId="27" fillId="10" borderId="38" xfId="0" applyFont="1" applyFill="1" applyBorder="1" applyAlignment="1">
      <alignment horizontal="right" vertical="center" wrapText="1"/>
    </xf>
    <xf numFmtId="207" fontId="4" fillId="10" borderId="39" xfId="0" applyNumberFormat="1" applyFont="1" applyFill="1" applyBorder="1" applyAlignment="1">
      <alignment horizontal="center" vertical="center"/>
    </xf>
    <xf numFmtId="207" fontId="4" fillId="10" borderId="56" xfId="0" applyNumberFormat="1" applyFont="1" applyFill="1" applyBorder="1" applyAlignment="1">
      <alignment horizontal="center" vertical="center"/>
    </xf>
    <xf numFmtId="1" fontId="4" fillId="10" borderId="38" xfId="0" applyNumberFormat="1" applyFont="1" applyFill="1" applyBorder="1" applyAlignment="1">
      <alignment horizontal="center" vertical="center"/>
    </xf>
    <xf numFmtId="1" fontId="4" fillId="10" borderId="56" xfId="0" applyNumberFormat="1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10" borderId="56" xfId="0" applyFont="1" applyFill="1" applyBorder="1" applyAlignment="1">
      <alignment horizontal="center" vertical="center"/>
    </xf>
    <xf numFmtId="0" fontId="4" fillId="10" borderId="104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justify"/>
    </xf>
    <xf numFmtId="0" fontId="5" fillId="35" borderId="11" xfId="0" applyFont="1" applyFill="1" applyBorder="1" applyAlignment="1">
      <alignment horizontal="center" vertical="justify"/>
    </xf>
    <xf numFmtId="0" fontId="13" fillId="32" borderId="30" xfId="0" applyFont="1" applyFill="1" applyBorder="1" applyAlignment="1">
      <alignment horizontal="left" vertical="justify" wrapText="1"/>
    </xf>
    <xf numFmtId="0" fontId="13" fillId="32" borderId="40" xfId="0" applyFont="1" applyFill="1" applyBorder="1" applyAlignment="1">
      <alignment horizontal="left" vertical="justify" wrapText="1"/>
    </xf>
    <xf numFmtId="207" fontId="4" fillId="32" borderId="29" xfId="0" applyNumberFormat="1" applyFont="1" applyFill="1" applyBorder="1" applyAlignment="1">
      <alignment horizontal="center" vertical="justify"/>
    </xf>
    <xf numFmtId="207" fontId="4" fillId="32" borderId="79" xfId="0" applyNumberFormat="1" applyFont="1" applyFill="1" applyBorder="1" applyAlignment="1">
      <alignment horizontal="center" vertical="justify"/>
    </xf>
    <xf numFmtId="0" fontId="4" fillId="32" borderId="48" xfId="0" applyFont="1" applyFill="1" applyBorder="1" applyAlignment="1">
      <alignment horizontal="center" vertical="justify"/>
    </xf>
    <xf numFmtId="0" fontId="4" fillId="32" borderId="89" xfId="0" applyFont="1" applyFill="1" applyBorder="1" applyAlignment="1">
      <alignment horizontal="center" vertical="justify"/>
    </xf>
    <xf numFmtId="0" fontId="5" fillId="35" borderId="19" xfId="0" applyFont="1" applyFill="1" applyBorder="1" applyAlignment="1">
      <alignment horizontal="center" vertical="justify"/>
    </xf>
    <xf numFmtId="0" fontId="5" fillId="35" borderId="14" xfId="0" applyFont="1" applyFill="1" applyBorder="1" applyAlignment="1">
      <alignment horizontal="center" vertical="justify"/>
    </xf>
    <xf numFmtId="0" fontId="5" fillId="0" borderId="19" xfId="0" applyFont="1" applyBorder="1" applyAlignment="1" applyProtection="1">
      <alignment horizontal="left" vertical="justify" wrapText="1"/>
      <protection locked="0"/>
    </xf>
    <xf numFmtId="0" fontId="5" fillId="0" borderId="11" xfId="0" applyFont="1" applyBorder="1" applyAlignment="1" applyProtection="1">
      <alignment horizontal="left" vertical="justify" wrapText="1"/>
      <protection locked="0"/>
    </xf>
    <xf numFmtId="0" fontId="5" fillId="0" borderId="69" xfId="0" applyFont="1" applyBorder="1" applyAlignment="1" applyProtection="1">
      <alignment horizontal="left" vertical="justify" wrapText="1"/>
      <protection locked="0"/>
    </xf>
    <xf numFmtId="0" fontId="5" fillId="0" borderId="34" xfId="0" applyFont="1" applyBorder="1" applyAlignment="1" applyProtection="1">
      <alignment horizontal="left" vertical="justify" wrapText="1"/>
      <protection locked="0"/>
    </xf>
    <xf numFmtId="0" fontId="5" fillId="0" borderId="0" xfId="0" applyFont="1" applyBorder="1" applyAlignment="1" applyProtection="1">
      <alignment horizontal="left" vertical="justify" wrapText="1"/>
      <protection locked="0"/>
    </xf>
    <xf numFmtId="0" fontId="5" fillId="0" borderId="42" xfId="0" applyFont="1" applyBorder="1" applyAlignment="1" applyProtection="1">
      <alignment horizontal="left" vertical="justify" wrapText="1"/>
      <protection locked="0"/>
    </xf>
    <xf numFmtId="0" fontId="4" fillId="0" borderId="32" xfId="0" applyFont="1" applyBorder="1" applyAlignment="1" applyProtection="1">
      <alignment horizontal="center" vertical="justify"/>
      <protection locked="0"/>
    </xf>
    <xf numFmtId="0" fontId="4" fillId="0" borderId="74" xfId="0" applyFont="1" applyBorder="1" applyAlignment="1" applyProtection="1">
      <alignment horizontal="center" vertical="justify"/>
      <protection locked="0"/>
    </xf>
    <xf numFmtId="0" fontId="5" fillId="35" borderId="33" xfId="0" applyFont="1" applyFill="1" applyBorder="1" applyAlignment="1">
      <alignment horizontal="center" vertical="justify"/>
    </xf>
    <xf numFmtId="0" fontId="5" fillId="35" borderId="35" xfId="0" applyFont="1" applyFill="1" applyBorder="1" applyAlignment="1">
      <alignment horizontal="center" vertical="justify"/>
    </xf>
    <xf numFmtId="0" fontId="5" fillId="0" borderId="35" xfId="0" applyFont="1" applyBorder="1" applyAlignment="1" applyProtection="1">
      <alignment horizontal="center" vertical="justify"/>
      <protection locked="0"/>
    </xf>
    <xf numFmtId="0" fontId="5" fillId="0" borderId="45" xfId="0" applyFont="1" applyBorder="1" applyAlignment="1" applyProtection="1">
      <alignment horizontal="center" vertical="justify"/>
      <protection locked="0"/>
    </xf>
    <xf numFmtId="0" fontId="4" fillId="0" borderId="19" xfId="0" applyFont="1" applyBorder="1" applyAlignment="1" applyProtection="1">
      <alignment horizontal="left" vertical="justify" wrapText="1"/>
      <protection locked="0"/>
    </xf>
    <xf numFmtId="0" fontId="5" fillId="0" borderId="24" xfId="0" applyFont="1" applyBorder="1" applyAlignment="1" applyProtection="1">
      <alignment horizontal="center" vertical="justify"/>
      <protection locked="0"/>
    </xf>
    <xf numFmtId="0" fontId="5" fillId="0" borderId="31" xfId="0" applyFont="1" applyBorder="1" applyAlignment="1" applyProtection="1">
      <alignment horizontal="center" vertical="justify"/>
      <protection locked="0"/>
    </xf>
    <xf numFmtId="0" fontId="5" fillId="0" borderId="11" xfId="0" applyFont="1" applyBorder="1" applyAlignment="1" applyProtection="1">
      <alignment horizontal="center" vertical="justify"/>
      <protection locked="0"/>
    </xf>
    <xf numFmtId="0" fontId="4" fillId="0" borderId="31" xfId="0" applyFont="1" applyBorder="1" applyAlignment="1" applyProtection="1">
      <alignment horizontal="center" vertical="justify"/>
      <protection locked="0"/>
    </xf>
    <xf numFmtId="0" fontId="4" fillId="0" borderId="69" xfId="0" applyFont="1" applyBorder="1" applyAlignment="1" applyProtection="1">
      <alignment horizontal="center" vertical="justify"/>
      <protection locked="0"/>
    </xf>
    <xf numFmtId="0" fontId="5" fillId="0" borderId="14" xfId="0" applyFont="1" applyBorder="1" applyAlignment="1" applyProtection="1">
      <alignment horizontal="center" vertical="justify"/>
      <protection locked="0"/>
    </xf>
    <xf numFmtId="0" fontId="26" fillId="32" borderId="47" xfId="0" applyFont="1" applyFill="1" applyBorder="1" applyAlignment="1">
      <alignment horizontal="center" vertical="center" wrapText="1"/>
    </xf>
    <xf numFmtId="0" fontId="18" fillId="32" borderId="40" xfId="0" applyFont="1" applyFill="1" applyBorder="1" applyAlignment="1">
      <alignment horizontal="center" vertical="center" wrapText="1"/>
    </xf>
    <xf numFmtId="0" fontId="18" fillId="32" borderId="115" xfId="0" applyFont="1" applyFill="1" applyBorder="1" applyAlignment="1">
      <alignment horizontal="center" vertical="center" wrapText="1"/>
    </xf>
    <xf numFmtId="0" fontId="4" fillId="32" borderId="116" xfId="0" applyFont="1" applyFill="1" applyBorder="1" applyAlignment="1">
      <alignment horizontal="center" vertical="center"/>
    </xf>
    <xf numFmtId="0" fontId="4" fillId="32" borderId="79" xfId="0" applyFont="1" applyFill="1" applyBorder="1" applyAlignment="1">
      <alignment horizontal="center" vertical="center"/>
    </xf>
    <xf numFmtId="0" fontId="4" fillId="32" borderId="117" xfId="0" applyFont="1" applyFill="1" applyBorder="1" applyAlignment="1">
      <alignment horizontal="center" vertical="center"/>
    </xf>
    <xf numFmtId="0" fontId="4" fillId="32" borderId="89" xfId="0" applyFont="1" applyFill="1" applyBorder="1" applyAlignment="1">
      <alignment horizontal="center" vertical="center"/>
    </xf>
    <xf numFmtId="0" fontId="4" fillId="32" borderId="47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35" borderId="19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 wrapText="1"/>
    </xf>
    <xf numFmtId="0" fontId="6" fillId="32" borderId="120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49" fontId="6" fillId="0" borderId="85" xfId="0" applyNumberFormat="1" applyFont="1" applyBorder="1" applyAlignment="1">
      <alignment horizontal="center" vertical="center" textRotation="90" wrapText="1"/>
    </xf>
    <xf numFmtId="49" fontId="6" fillId="0" borderId="38" xfId="0" applyNumberFormat="1" applyFont="1" applyBorder="1" applyAlignment="1">
      <alignment horizontal="center" vertical="center" textRotation="90" wrapText="1"/>
    </xf>
    <xf numFmtId="49" fontId="6" fillId="0" borderId="83" xfId="0" applyNumberFormat="1" applyFont="1" applyBorder="1" applyAlignment="1">
      <alignment horizontal="center" vertical="center" textRotation="90" wrapText="1"/>
    </xf>
    <xf numFmtId="49" fontId="6" fillId="0" borderId="0" xfId="0" applyNumberFormat="1" applyFont="1" applyBorder="1" applyAlignment="1">
      <alignment horizontal="center" vertical="center" textRotation="90" wrapText="1"/>
    </xf>
    <xf numFmtId="49" fontId="6" fillId="0" borderId="122" xfId="0" applyNumberFormat="1" applyFont="1" applyBorder="1" applyAlignment="1">
      <alignment horizontal="center" vertical="center" textRotation="90" wrapText="1"/>
    </xf>
    <xf numFmtId="49" fontId="6" fillId="0" borderId="123" xfId="0" applyNumberFormat="1" applyFont="1" applyBorder="1" applyAlignment="1">
      <alignment horizontal="center" vertical="center" textRotation="90" wrapText="1"/>
    </xf>
    <xf numFmtId="0" fontId="6" fillId="0" borderId="124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111" xfId="0" applyFont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 textRotation="90" wrapText="1"/>
    </xf>
    <xf numFmtId="0" fontId="6" fillId="0" borderId="125" xfId="0" applyFont="1" applyBorder="1" applyAlignment="1">
      <alignment horizontal="center" vertical="center" textRotation="90" wrapText="1"/>
    </xf>
    <xf numFmtId="0" fontId="6" fillId="0" borderId="126" xfId="0" applyFont="1" applyBorder="1" applyAlignment="1">
      <alignment horizontal="center" vertical="center" textRotation="90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textRotation="90"/>
    </xf>
    <xf numFmtId="0" fontId="7" fillId="0" borderId="127" xfId="0" applyFont="1" applyBorder="1" applyAlignment="1">
      <alignment horizontal="center" vertical="center" textRotation="90"/>
    </xf>
    <xf numFmtId="0" fontId="7" fillId="0" borderId="128" xfId="0" applyFont="1" applyBorder="1" applyAlignment="1">
      <alignment horizontal="center" vertical="center" textRotation="90"/>
    </xf>
    <xf numFmtId="0" fontId="12" fillId="0" borderId="8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29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 wrapText="1"/>
    </xf>
    <xf numFmtId="0" fontId="12" fillId="0" borderId="122" xfId="0" applyFont="1" applyBorder="1" applyAlignment="1">
      <alignment horizontal="center" vertical="center" wrapText="1"/>
    </xf>
    <xf numFmtId="0" fontId="12" fillId="0" borderId="123" xfId="0" applyFont="1" applyBorder="1" applyAlignment="1">
      <alignment horizontal="center" vertical="center" wrapText="1"/>
    </xf>
    <xf numFmtId="0" fontId="12" fillId="0" borderId="130" xfId="0" applyFont="1" applyBorder="1" applyAlignment="1">
      <alignment horizontal="center" vertical="center" wrapText="1"/>
    </xf>
    <xf numFmtId="0" fontId="6" fillId="0" borderId="1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textRotation="90" wrapText="1"/>
    </xf>
    <xf numFmtId="49" fontId="6" fillId="0" borderId="35" xfId="0" applyNumberFormat="1" applyFont="1" applyBorder="1" applyAlignment="1">
      <alignment horizontal="center" vertical="center" textRotation="90" wrapText="1"/>
    </xf>
    <xf numFmtId="49" fontId="6" fillId="0" borderId="126" xfId="0" applyNumberFormat="1" applyFont="1" applyBorder="1" applyAlignment="1">
      <alignment horizontal="center" vertical="center" textRotation="90" wrapText="1"/>
    </xf>
    <xf numFmtId="49" fontId="7" fillId="0" borderId="35" xfId="0" applyNumberFormat="1" applyFont="1" applyBorder="1" applyAlignment="1">
      <alignment horizontal="center" vertical="center" textRotation="90" wrapText="1"/>
    </xf>
    <xf numFmtId="49" fontId="7" fillId="0" borderId="122" xfId="0" applyNumberFormat="1" applyFont="1" applyBorder="1" applyAlignment="1">
      <alignment horizontal="center" vertical="center" textRotation="90" wrapText="1"/>
    </xf>
    <xf numFmtId="49" fontId="7" fillId="0" borderId="126" xfId="0" applyNumberFormat="1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23" xfId="0" applyFont="1" applyBorder="1" applyAlignment="1">
      <alignment horizontal="center" vertical="center" textRotation="90" wrapText="1"/>
    </xf>
    <xf numFmtId="0" fontId="5" fillId="0" borderId="36" xfId="0" applyFont="1" applyBorder="1" applyAlignment="1" applyProtection="1">
      <alignment horizontal="left" vertical="justify" wrapText="1"/>
      <protection locked="0"/>
    </xf>
    <xf numFmtId="0" fontId="5" fillId="0" borderId="33" xfId="0" applyFont="1" applyBorder="1" applyAlignment="1" applyProtection="1">
      <alignment horizontal="left" vertical="justify" wrapText="1"/>
      <protection locked="0"/>
    </xf>
    <xf numFmtId="0" fontId="5" fillId="0" borderId="74" xfId="0" applyFont="1" applyBorder="1" applyAlignment="1" applyProtection="1">
      <alignment horizontal="left" vertical="justify" wrapText="1"/>
      <protection locked="0"/>
    </xf>
    <xf numFmtId="0" fontId="6" fillId="0" borderId="9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83" xfId="0" applyFont="1" applyBorder="1" applyAlignment="1">
      <alignment horizontal="center" vertical="center" textRotation="90" wrapText="1"/>
    </xf>
    <xf numFmtId="0" fontId="6" fillId="0" borderId="122" xfId="0" applyFont="1" applyBorder="1" applyAlignment="1">
      <alignment horizontal="center" vertical="center" textRotation="90" wrapText="1"/>
    </xf>
    <xf numFmtId="0" fontId="6" fillId="0" borderId="134" xfId="0" applyFont="1" applyBorder="1" applyAlignment="1">
      <alignment horizontal="center" vertical="center" textRotation="90" wrapText="1"/>
    </xf>
    <xf numFmtId="0" fontId="6" fillId="0" borderId="112" xfId="0" applyFont="1" applyBorder="1" applyAlignment="1">
      <alignment horizontal="center" vertical="center" textRotation="90" wrapText="1"/>
    </xf>
    <xf numFmtId="0" fontId="6" fillId="0" borderId="130" xfId="0" applyFont="1" applyBorder="1" applyAlignment="1">
      <alignment horizontal="center" vertical="center" textRotation="90" wrapText="1"/>
    </xf>
    <xf numFmtId="0" fontId="4" fillId="0" borderId="124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/>
    </xf>
    <xf numFmtId="0" fontId="4" fillId="0" borderId="111" xfId="0" applyFont="1" applyBorder="1" applyAlignment="1">
      <alignment horizontal="center" vertical="center" textRotation="90"/>
    </xf>
    <xf numFmtId="0" fontId="4" fillId="0" borderId="59" xfId="0" applyFont="1" applyBorder="1" applyAlignment="1">
      <alignment horizontal="center" vertical="center" textRotation="90"/>
    </xf>
    <xf numFmtId="0" fontId="4" fillId="0" borderId="125" xfId="0" applyFont="1" applyBorder="1" applyAlignment="1">
      <alignment horizontal="center" vertical="center" textRotation="90"/>
    </xf>
    <xf numFmtId="0" fontId="4" fillId="0" borderId="126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134" xfId="0" applyFont="1" applyBorder="1" applyAlignment="1">
      <alignment horizontal="center" vertical="center" textRotation="90"/>
    </xf>
    <xf numFmtId="0" fontId="4" fillId="0" borderId="83" xfId="0" applyFont="1" applyBorder="1" applyAlignment="1">
      <alignment horizontal="center" vertical="center" textRotation="90"/>
    </xf>
    <xf numFmtId="0" fontId="4" fillId="0" borderId="112" xfId="0" applyFont="1" applyBorder="1" applyAlignment="1">
      <alignment horizontal="center" vertical="center" textRotation="90"/>
    </xf>
    <xf numFmtId="0" fontId="4" fillId="0" borderId="122" xfId="0" applyFont="1" applyBorder="1" applyAlignment="1">
      <alignment horizontal="center" vertical="center" textRotation="90"/>
    </xf>
    <xf numFmtId="0" fontId="4" fillId="0" borderId="130" xfId="0" applyFont="1" applyBorder="1" applyAlignment="1">
      <alignment horizontal="center" vertical="center" textRotation="9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center"/>
      <protection/>
    </xf>
    <xf numFmtId="0" fontId="4" fillId="12" borderId="135" xfId="0" applyNumberFormat="1" applyFont="1" applyFill="1" applyBorder="1" applyAlignment="1" applyProtection="1">
      <alignment horizontal="center" vertical="center"/>
      <protection/>
    </xf>
    <xf numFmtId="0" fontId="4" fillId="12" borderId="136" xfId="0" applyNumberFormat="1" applyFont="1" applyFill="1" applyBorder="1" applyAlignment="1" applyProtection="1">
      <alignment horizontal="center" vertical="center"/>
      <protection/>
    </xf>
    <xf numFmtId="0" fontId="4" fillId="12" borderId="137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justify"/>
      <protection locked="0"/>
    </xf>
    <xf numFmtId="0" fontId="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3" fillId="12" borderId="47" xfId="0" applyFont="1" applyFill="1" applyBorder="1" applyAlignment="1" applyProtection="1">
      <alignment horizontal="left" vertical="center" wrapText="1"/>
      <protection/>
    </xf>
    <xf numFmtId="0" fontId="13" fillId="32" borderId="38" xfId="0" applyFont="1" applyFill="1" applyBorder="1" applyAlignment="1" applyProtection="1">
      <alignment horizontal="left" vertical="center" wrapText="1"/>
      <protection/>
    </xf>
    <xf numFmtId="0" fontId="13" fillId="32" borderId="56" xfId="0" applyFont="1" applyFill="1" applyBorder="1" applyAlignment="1" applyProtection="1">
      <alignment horizontal="left" vertical="center" wrapText="1"/>
      <protection/>
    </xf>
    <xf numFmtId="0" fontId="4" fillId="12" borderId="138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justify"/>
      <protection locked="0"/>
    </xf>
    <xf numFmtId="0" fontId="5" fillId="0" borderId="25" xfId="0" applyNumberFormat="1" applyFont="1" applyFill="1" applyBorder="1" applyAlignment="1" applyProtection="1">
      <alignment horizontal="center" vertical="justify"/>
      <protection locked="0"/>
    </xf>
    <xf numFmtId="0" fontId="5" fillId="41" borderId="24" xfId="0" applyNumberFormat="1" applyFont="1" applyFill="1" applyBorder="1" applyAlignment="1" applyProtection="1">
      <alignment horizontal="center" vertical="justify"/>
      <protection/>
    </xf>
    <xf numFmtId="0" fontId="5" fillId="41" borderId="92" xfId="0" applyNumberFormat="1" applyFont="1" applyFill="1" applyBorder="1" applyAlignment="1" applyProtection="1">
      <alignment horizontal="center" vertical="justify"/>
      <protection/>
    </xf>
    <xf numFmtId="0" fontId="15" fillId="0" borderId="8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41" borderId="60" xfId="0" applyNumberFormat="1" applyFont="1" applyFill="1" applyBorder="1" applyAlignment="1" applyProtection="1">
      <alignment horizontal="center" vertical="justify"/>
      <protection/>
    </xf>
    <xf numFmtId="0" fontId="5" fillId="41" borderId="25" xfId="0" applyNumberFormat="1" applyFont="1" applyFill="1" applyBorder="1" applyAlignment="1" applyProtection="1">
      <alignment horizontal="center" vertical="justify"/>
      <protection/>
    </xf>
    <xf numFmtId="0" fontId="4" fillId="0" borderId="77" xfId="0" applyNumberFormat="1" applyFont="1" applyFill="1" applyBorder="1" applyAlignment="1" applyProtection="1">
      <alignment horizontal="center" vertical="center"/>
      <protection locked="0"/>
    </xf>
    <xf numFmtId="0" fontId="4" fillId="0" borderId="93" xfId="0" applyNumberFormat="1" applyFont="1" applyFill="1" applyBorder="1" applyAlignment="1" applyProtection="1">
      <alignment horizontal="center" vertical="center"/>
      <protection locked="0"/>
    </xf>
    <xf numFmtId="0" fontId="5" fillId="41" borderId="60" xfId="0" applyNumberFormat="1" applyFont="1" applyFill="1" applyBorder="1" applyAlignment="1" applyProtection="1">
      <alignment horizontal="center" vertical="center"/>
      <protection/>
    </xf>
    <xf numFmtId="0" fontId="5" fillId="41" borderId="25" xfId="0" applyNumberFormat="1" applyFont="1" applyFill="1" applyBorder="1" applyAlignment="1" applyProtection="1">
      <alignment horizontal="center" vertical="center"/>
      <protection/>
    </xf>
    <xf numFmtId="0" fontId="5" fillId="0" borderId="77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left" vertical="justify" wrapText="1"/>
      <protection locked="0"/>
    </xf>
    <xf numFmtId="0" fontId="5" fillId="0" borderId="24" xfId="0" applyFont="1" applyFill="1" applyBorder="1" applyAlignment="1" applyProtection="1">
      <alignment horizontal="left" vertical="justify" wrapText="1"/>
      <protection locked="0"/>
    </xf>
    <xf numFmtId="0" fontId="5" fillId="0" borderId="27" xfId="0" applyFont="1" applyFill="1" applyBorder="1" applyAlignment="1" applyProtection="1">
      <alignment horizontal="left" vertical="justify" wrapText="1"/>
      <protection locked="0"/>
    </xf>
    <xf numFmtId="0" fontId="4" fillId="0" borderId="26" xfId="0" applyNumberFormat="1" applyFont="1" applyFill="1" applyBorder="1" applyAlignment="1" applyProtection="1">
      <alignment horizontal="center" vertical="justify"/>
      <protection locked="0"/>
    </xf>
    <xf numFmtId="0" fontId="4" fillId="0" borderId="92" xfId="0" applyNumberFormat="1" applyFont="1" applyFill="1" applyBorder="1" applyAlignment="1" applyProtection="1">
      <alignment horizontal="center" vertical="justify"/>
      <protection locked="0"/>
    </xf>
    <xf numFmtId="0" fontId="15" fillId="0" borderId="26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5" fillId="0" borderId="13" xfId="0" applyFont="1" applyFill="1" applyBorder="1" applyAlignment="1" applyProtection="1">
      <alignment horizontal="center" vertical="justify" wrapText="1"/>
      <protection locked="0"/>
    </xf>
    <xf numFmtId="0" fontId="5" fillId="0" borderId="53" xfId="0" applyFont="1" applyFill="1" applyBorder="1" applyAlignment="1" applyProtection="1">
      <alignment horizontal="center" vertical="justify" wrapText="1"/>
      <protection locked="0"/>
    </xf>
    <xf numFmtId="0" fontId="5" fillId="0" borderId="13" xfId="0" applyFont="1" applyFill="1" applyBorder="1" applyAlignment="1" applyProtection="1">
      <alignment horizontal="left" vertical="justify" wrapText="1"/>
      <protection locked="0"/>
    </xf>
    <xf numFmtId="0" fontId="5" fillId="0" borderId="53" xfId="0" applyFont="1" applyFill="1" applyBorder="1" applyAlignment="1" applyProtection="1">
      <alignment horizontal="left" vertical="justify" wrapText="1"/>
      <protection locked="0"/>
    </xf>
    <xf numFmtId="0" fontId="5" fillId="0" borderId="83" xfId="0" applyFont="1" applyFill="1" applyBorder="1" applyAlignment="1" applyProtection="1">
      <alignment horizontal="left" vertical="justify" wrapText="1"/>
      <protection locked="0"/>
    </xf>
    <xf numFmtId="0" fontId="5" fillId="0" borderId="0" xfId="0" applyFont="1" applyFill="1" applyBorder="1" applyAlignment="1" applyProtection="1">
      <alignment horizontal="left" vertical="justify" wrapText="1"/>
      <protection locked="0"/>
    </xf>
    <xf numFmtId="0" fontId="25" fillId="32" borderId="30" xfId="0" applyFont="1" applyFill="1" applyBorder="1" applyAlignment="1" applyProtection="1">
      <alignment horizontal="center" vertical="center" wrapText="1"/>
      <protection/>
    </xf>
    <xf numFmtId="0" fontId="25" fillId="32" borderId="40" xfId="0" applyFont="1" applyFill="1" applyBorder="1" applyAlignment="1" applyProtection="1">
      <alignment horizontal="center" vertical="center" wrapText="1"/>
      <protection/>
    </xf>
    <xf numFmtId="0" fontId="25" fillId="32" borderId="46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left" vertical="justify" wrapText="1"/>
      <protection locked="0"/>
    </xf>
    <xf numFmtId="0" fontId="5" fillId="0" borderId="11" xfId="0" applyFont="1" applyFill="1" applyBorder="1" applyAlignment="1" applyProtection="1">
      <alignment horizontal="left" vertical="justify" wrapText="1"/>
      <protection locked="0"/>
    </xf>
    <xf numFmtId="0" fontId="5" fillId="41" borderId="91" xfId="0" applyNumberFormat="1" applyFont="1" applyFill="1" applyBorder="1" applyAlignment="1" applyProtection="1">
      <alignment horizontal="center" vertical="justify"/>
      <protection/>
    </xf>
    <xf numFmtId="0" fontId="5" fillId="41" borderId="14" xfId="0" applyNumberFormat="1" applyFont="1" applyFill="1" applyBorder="1" applyAlignment="1" applyProtection="1">
      <alignment horizontal="center" vertical="justify"/>
      <protection/>
    </xf>
    <xf numFmtId="0" fontId="4" fillId="0" borderId="31" xfId="0" applyNumberFormat="1" applyFont="1" applyFill="1" applyBorder="1" applyAlignment="1" applyProtection="1">
      <alignment horizontal="center" vertical="justify"/>
      <protection locked="0"/>
    </xf>
    <xf numFmtId="0" fontId="4" fillId="0" borderId="90" xfId="0" applyNumberFormat="1" applyFont="1" applyFill="1" applyBorder="1" applyAlignment="1" applyProtection="1">
      <alignment horizontal="center" vertical="justify"/>
      <protection locked="0"/>
    </xf>
    <xf numFmtId="0" fontId="5" fillId="41" borderId="91" xfId="0" applyNumberFormat="1" applyFont="1" applyFill="1" applyBorder="1" applyAlignment="1" applyProtection="1">
      <alignment horizontal="center" vertical="center"/>
      <protection/>
    </xf>
    <xf numFmtId="0" fontId="5" fillId="41" borderId="14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justify"/>
      <protection locked="0"/>
    </xf>
    <xf numFmtId="0" fontId="5" fillId="0" borderId="14" xfId="0" applyNumberFormat="1" applyFont="1" applyFill="1" applyBorder="1" applyAlignment="1" applyProtection="1">
      <alignment horizontal="center" vertical="justify"/>
      <protection locked="0"/>
    </xf>
    <xf numFmtId="0" fontId="5" fillId="41" borderId="11" xfId="0" applyNumberFormat="1" applyFont="1" applyFill="1" applyBorder="1" applyAlignment="1" applyProtection="1">
      <alignment horizontal="center" vertical="justify"/>
      <protection/>
    </xf>
    <xf numFmtId="0" fontId="5" fillId="41" borderId="90" xfId="0" applyNumberFormat="1" applyFont="1" applyFill="1" applyBorder="1" applyAlignment="1" applyProtection="1">
      <alignment horizontal="center" vertical="justify"/>
      <protection/>
    </xf>
    <xf numFmtId="0" fontId="5" fillId="41" borderId="26" xfId="0" applyNumberFormat="1" applyFont="1" applyFill="1" applyBorder="1" applyAlignment="1" applyProtection="1">
      <alignment horizontal="center" vertical="justify"/>
      <protection/>
    </xf>
    <xf numFmtId="0" fontId="5" fillId="41" borderId="27" xfId="0" applyNumberFormat="1" applyFont="1" applyFill="1" applyBorder="1" applyAlignment="1" applyProtection="1">
      <alignment horizontal="center" vertical="justify"/>
      <protection/>
    </xf>
    <xf numFmtId="0" fontId="13" fillId="12" borderId="40" xfId="0" applyFont="1" applyFill="1" applyBorder="1" applyAlignment="1" applyProtection="1">
      <alignment horizontal="left" vertical="center" wrapText="1"/>
      <protection/>
    </xf>
    <xf numFmtId="0" fontId="13" fillId="12" borderId="46" xfId="0" applyFont="1" applyFill="1" applyBorder="1" applyAlignment="1" applyProtection="1">
      <alignment horizontal="left" vertical="center" wrapText="1"/>
      <protection/>
    </xf>
    <xf numFmtId="0" fontId="4" fillId="12" borderId="30" xfId="0" applyNumberFormat="1" applyFont="1" applyFill="1" applyBorder="1" applyAlignment="1" applyProtection="1">
      <alignment horizontal="center" vertical="center"/>
      <protection/>
    </xf>
    <xf numFmtId="0" fontId="4" fillId="12" borderId="40" xfId="0" applyNumberFormat="1" applyFont="1" applyFill="1" applyBorder="1" applyAlignment="1" applyProtection="1">
      <alignment horizontal="center" vertical="center"/>
      <protection/>
    </xf>
    <xf numFmtId="0" fontId="4" fillId="12" borderId="47" xfId="0" applyNumberFormat="1" applyFont="1" applyFill="1" applyBorder="1" applyAlignment="1" applyProtection="1">
      <alignment horizontal="center" vertical="center"/>
      <protection/>
    </xf>
    <xf numFmtId="0" fontId="4" fillId="12" borderId="46" xfId="0" applyNumberFormat="1" applyFont="1" applyFill="1" applyBorder="1" applyAlignment="1" applyProtection="1">
      <alignment horizontal="center" vertical="center"/>
      <protection/>
    </xf>
    <xf numFmtId="0" fontId="4" fillId="12" borderId="89" xfId="0" applyNumberFormat="1" applyFont="1" applyFill="1" applyBorder="1" applyAlignment="1" applyProtection="1">
      <alignment horizontal="center" vertical="center"/>
      <protection/>
    </xf>
    <xf numFmtId="0" fontId="4" fillId="12" borderId="79" xfId="0" applyNumberFormat="1" applyFont="1" applyFill="1" applyBorder="1" applyAlignment="1" applyProtection="1">
      <alignment horizontal="center" vertical="center"/>
      <protection/>
    </xf>
    <xf numFmtId="0" fontId="4" fillId="12" borderId="48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left" vertical="justify" wrapText="1"/>
      <protection locked="0"/>
    </xf>
    <xf numFmtId="0" fontId="5" fillId="41" borderId="28" xfId="0" applyNumberFormat="1" applyFont="1" applyFill="1" applyBorder="1" applyAlignment="1" applyProtection="1">
      <alignment horizontal="center" vertical="justify"/>
      <protection/>
    </xf>
    <xf numFmtId="0" fontId="4" fillId="0" borderId="27" xfId="0" applyNumberFormat="1" applyFont="1" applyFill="1" applyBorder="1" applyAlignment="1" applyProtection="1">
      <alignment horizontal="center" vertical="justify"/>
      <protection locked="0"/>
    </xf>
    <xf numFmtId="0" fontId="5" fillId="0" borderId="24" xfId="0" applyNumberFormat="1" applyFont="1" applyFill="1" applyBorder="1" applyAlignment="1" applyProtection="1">
      <alignment horizontal="center" vertical="justify"/>
      <protection locked="0"/>
    </xf>
    <xf numFmtId="0" fontId="15" fillId="0" borderId="3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5" fillId="0" borderId="26" xfId="0" applyNumberFormat="1" applyFont="1" applyFill="1" applyBorder="1" applyAlignment="1" applyProtection="1">
      <alignment horizontal="center" vertical="justify"/>
      <protection/>
    </xf>
    <xf numFmtId="0" fontId="5" fillId="0" borderId="25" xfId="0" applyNumberFormat="1" applyFont="1" applyFill="1" applyBorder="1" applyAlignment="1" applyProtection="1">
      <alignment horizontal="center" vertical="justify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justify"/>
      <protection/>
    </xf>
    <xf numFmtId="0" fontId="5" fillId="41" borderId="22" xfId="0" applyNumberFormat="1" applyFont="1" applyFill="1" applyBorder="1" applyAlignment="1" applyProtection="1">
      <alignment horizontal="center" vertical="justify"/>
      <protection/>
    </xf>
    <xf numFmtId="0" fontId="5" fillId="41" borderId="23" xfId="0" applyNumberFormat="1" applyFont="1" applyFill="1" applyBorder="1" applyAlignment="1" applyProtection="1">
      <alignment horizontal="center" vertical="justify"/>
      <protection/>
    </xf>
    <xf numFmtId="0" fontId="4" fillId="0" borderId="71" xfId="0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0" fillId="0" borderId="72" xfId="0" applyBorder="1" applyAlignment="1">
      <alignment/>
    </xf>
    <xf numFmtId="0" fontId="24" fillId="2" borderId="30" xfId="0" applyFont="1" applyFill="1" applyBorder="1" applyAlignment="1" applyProtection="1">
      <alignment horizontal="center" vertical="center" wrapText="1"/>
      <protection/>
    </xf>
    <xf numFmtId="0" fontId="25" fillId="2" borderId="40" xfId="0" applyFont="1" applyFill="1" applyBorder="1" applyAlignment="1" applyProtection="1">
      <alignment horizontal="center" vertical="center" wrapText="1"/>
      <protection/>
    </xf>
    <xf numFmtId="0" fontId="25" fillId="2" borderId="46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left" vertical="justify" wrapText="1"/>
      <protection locked="0"/>
    </xf>
    <xf numFmtId="0" fontId="5" fillId="0" borderId="21" xfId="0" applyFont="1" applyFill="1" applyBorder="1" applyAlignment="1" applyProtection="1">
      <alignment horizontal="left" vertical="justify" wrapText="1"/>
      <protection locked="0"/>
    </xf>
    <xf numFmtId="0" fontId="5" fillId="0" borderId="23" xfId="0" applyFont="1" applyFill="1" applyBorder="1" applyAlignment="1" applyProtection="1">
      <alignment horizontal="left" vertical="justify" wrapText="1"/>
      <protection locked="0"/>
    </xf>
    <xf numFmtId="0" fontId="5" fillId="0" borderId="11" xfId="0" applyNumberFormat="1" applyFont="1" applyFill="1" applyBorder="1" applyAlignment="1" applyProtection="1">
      <alignment horizontal="center" vertical="justify"/>
      <protection locked="0"/>
    </xf>
    <xf numFmtId="0" fontId="5" fillId="41" borderId="12" xfId="0" applyNumberFormat="1" applyFont="1" applyFill="1" applyBorder="1" applyAlignment="1" applyProtection="1">
      <alignment horizontal="center" vertical="justify"/>
      <protection/>
    </xf>
    <xf numFmtId="0" fontId="5" fillId="41" borderId="20" xfId="0" applyNumberFormat="1" applyFont="1" applyFill="1" applyBorder="1" applyAlignment="1" applyProtection="1">
      <alignment horizontal="center" vertical="justify"/>
      <protection/>
    </xf>
    <xf numFmtId="0" fontId="4" fillId="0" borderId="22" xfId="0" applyNumberFormat="1" applyFont="1" applyFill="1" applyBorder="1" applyAlignment="1" applyProtection="1">
      <alignment horizontal="center" vertical="justify"/>
      <protection locked="0"/>
    </xf>
    <xf numFmtId="0" fontId="4" fillId="0" borderId="23" xfId="0" applyNumberFormat="1" applyFont="1" applyFill="1" applyBorder="1" applyAlignment="1" applyProtection="1">
      <alignment horizontal="center" vertical="justify"/>
      <protection locked="0"/>
    </xf>
    <xf numFmtId="0" fontId="5" fillId="0" borderId="22" xfId="0" applyNumberFormat="1" applyFont="1" applyFill="1" applyBorder="1" applyAlignment="1" applyProtection="1">
      <alignment horizontal="center" vertical="justify"/>
      <protection/>
    </xf>
    <xf numFmtId="0" fontId="5" fillId="0" borderId="20" xfId="0" applyNumberFormat="1" applyFont="1" applyFill="1" applyBorder="1" applyAlignment="1" applyProtection="1">
      <alignment horizontal="center" vertical="justify"/>
      <protection/>
    </xf>
    <xf numFmtId="207" fontId="4" fillId="39" borderId="29" xfId="0" applyNumberFormat="1" applyFont="1" applyFill="1" applyBorder="1" applyAlignment="1" applyProtection="1">
      <alignment horizontal="center" vertical="center"/>
      <protection/>
    </xf>
    <xf numFmtId="0" fontId="4" fillId="39" borderId="48" xfId="0" applyNumberFormat="1" applyFont="1" applyFill="1" applyBorder="1" applyAlignment="1" applyProtection="1">
      <alignment horizontal="center" vertical="center"/>
      <protection/>
    </xf>
    <xf numFmtId="0" fontId="4" fillId="39" borderId="7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1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0" borderId="39" xfId="0" applyNumberFormat="1" applyFont="1" applyBorder="1" applyAlignment="1" applyProtection="1">
      <alignment horizontal="center" vertical="center" textRotation="90"/>
      <protection/>
    </xf>
    <xf numFmtId="0" fontId="4" fillId="0" borderId="34" xfId="0" applyNumberFormat="1" applyFont="1" applyBorder="1" applyAlignment="1" applyProtection="1">
      <alignment horizontal="center" vertical="center" textRotation="90"/>
      <protection/>
    </xf>
    <xf numFmtId="0" fontId="4" fillId="0" borderId="41" xfId="0" applyNumberFormat="1" applyFont="1" applyBorder="1" applyAlignment="1" applyProtection="1">
      <alignment horizontal="center" vertical="center" textRotation="90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4" fillId="38" borderId="38" xfId="0" applyNumberFormat="1" applyFont="1" applyFill="1" applyBorder="1" applyAlignment="1" applyProtection="1">
      <alignment horizontal="center" vertical="center"/>
      <protection/>
    </xf>
    <xf numFmtId="0" fontId="4" fillId="38" borderId="104" xfId="0" applyNumberFormat="1" applyFont="1" applyFill="1" applyBorder="1" applyAlignment="1" applyProtection="1">
      <alignment horizontal="center" vertical="center"/>
      <protection/>
    </xf>
    <xf numFmtId="0" fontId="4" fillId="38" borderId="85" xfId="0" applyNumberFormat="1" applyFont="1" applyFill="1" applyBorder="1" applyAlignment="1" applyProtection="1">
      <alignment horizontal="center" vertical="center"/>
      <protection/>
    </xf>
    <xf numFmtId="0" fontId="0" fillId="38" borderId="56" xfId="0" applyFill="1" applyBorder="1" applyAlignment="1">
      <alignment/>
    </xf>
    <xf numFmtId="0" fontId="4" fillId="39" borderId="47" xfId="0" applyFont="1" applyFill="1" applyBorder="1" applyAlignment="1" applyProtection="1">
      <alignment horizontal="right" vertical="center" wrapText="1"/>
      <protection/>
    </xf>
    <xf numFmtId="0" fontId="4" fillId="39" borderId="40" xfId="0" applyFont="1" applyFill="1" applyBorder="1" applyAlignment="1" applyProtection="1">
      <alignment horizontal="right" vertical="center" wrapText="1"/>
      <protection/>
    </xf>
    <xf numFmtId="0" fontId="4" fillId="39" borderId="40" xfId="0" applyNumberFormat="1" applyFont="1" applyFill="1" applyBorder="1" applyAlignment="1" applyProtection="1">
      <alignment horizontal="center" vertical="center"/>
      <protection/>
    </xf>
    <xf numFmtId="0" fontId="4" fillId="39" borderId="89" xfId="0" applyNumberFormat="1" applyFont="1" applyFill="1" applyBorder="1" applyAlignment="1" applyProtection="1">
      <alignment horizontal="center" vertical="center"/>
      <protection/>
    </xf>
    <xf numFmtId="207" fontId="4" fillId="39" borderId="48" xfId="0" applyNumberFormat="1" applyFont="1" applyFill="1" applyBorder="1" applyAlignment="1" applyProtection="1">
      <alignment horizontal="center" vertical="center"/>
      <protection/>
    </xf>
    <xf numFmtId="207" fontId="4" fillId="39" borderId="89" xfId="0" applyNumberFormat="1" applyFont="1" applyFill="1" applyBorder="1" applyAlignment="1" applyProtection="1">
      <alignment horizontal="center" vertical="center"/>
      <protection/>
    </xf>
    <xf numFmtId="1" fontId="4" fillId="39" borderId="89" xfId="0" applyNumberFormat="1" applyFont="1" applyFill="1" applyBorder="1" applyAlignment="1" applyProtection="1">
      <alignment horizontal="center" vertical="center"/>
      <protection/>
    </xf>
    <xf numFmtId="1" fontId="4" fillId="39" borderId="48" xfId="0" applyNumberFormat="1" applyFont="1" applyFill="1" applyBorder="1" applyAlignment="1" applyProtection="1">
      <alignment horizontal="center" vertical="center"/>
      <protection/>
    </xf>
    <xf numFmtId="1" fontId="4" fillId="39" borderId="47" xfId="0" applyNumberFormat="1" applyFont="1" applyFill="1" applyBorder="1" applyAlignment="1" applyProtection="1">
      <alignment horizontal="center" vertical="center"/>
      <protection/>
    </xf>
    <xf numFmtId="0" fontId="27" fillId="10" borderId="85" xfId="0" applyFont="1" applyFill="1" applyBorder="1" applyAlignment="1" applyProtection="1">
      <alignment horizontal="right" vertical="center" wrapText="1"/>
      <protection/>
    </xf>
    <xf numFmtId="0" fontId="27" fillId="10" borderId="38" xfId="0" applyFont="1" applyFill="1" applyBorder="1" applyAlignment="1" applyProtection="1">
      <alignment horizontal="right" vertical="center" wrapText="1"/>
      <protection/>
    </xf>
    <xf numFmtId="207" fontId="4" fillId="38" borderId="39" xfId="0" applyNumberFormat="1" applyFont="1" applyFill="1" applyBorder="1" applyAlignment="1" applyProtection="1">
      <alignment horizontal="center" vertical="center"/>
      <protection/>
    </xf>
    <xf numFmtId="207" fontId="4" fillId="38" borderId="56" xfId="0" applyNumberFormat="1" applyFont="1" applyFill="1" applyBorder="1" applyAlignment="1" applyProtection="1">
      <alignment horizontal="center" vertical="center"/>
      <protection/>
    </xf>
    <xf numFmtId="1" fontId="4" fillId="38" borderId="38" xfId="0" applyNumberFormat="1" applyFont="1" applyFill="1" applyBorder="1" applyAlignment="1" applyProtection="1">
      <alignment horizontal="center" vertical="center"/>
      <protection/>
    </xf>
    <xf numFmtId="1" fontId="4" fillId="38" borderId="56" xfId="0" applyNumberFormat="1" applyFont="1" applyFill="1" applyBorder="1" applyAlignment="1" applyProtection="1">
      <alignment horizontal="center" vertical="center"/>
      <protection/>
    </xf>
    <xf numFmtId="0" fontId="4" fillId="38" borderId="39" xfId="0" applyNumberFormat="1" applyFont="1" applyFill="1" applyBorder="1" applyAlignment="1" applyProtection="1">
      <alignment horizontal="center" vertical="center"/>
      <protection/>
    </xf>
    <xf numFmtId="0" fontId="4" fillId="38" borderId="56" xfId="0" applyNumberFormat="1" applyFont="1" applyFill="1" applyBorder="1" applyAlignment="1" applyProtection="1">
      <alignment horizontal="center" vertical="center"/>
      <protection/>
    </xf>
    <xf numFmtId="0" fontId="13" fillId="12" borderId="39" xfId="0" applyFont="1" applyFill="1" applyBorder="1" applyAlignment="1" applyProtection="1">
      <alignment horizontal="left" vertical="justify" wrapText="1"/>
      <protection/>
    </xf>
    <xf numFmtId="0" fontId="13" fillId="12" borderId="38" xfId="0" applyFont="1" applyFill="1" applyBorder="1" applyAlignment="1" applyProtection="1">
      <alignment horizontal="left" vertical="justify" wrapText="1"/>
      <protection/>
    </xf>
    <xf numFmtId="207" fontId="4" fillId="12" borderId="37" xfId="0" applyNumberFormat="1" applyFont="1" applyFill="1" applyBorder="1" applyAlignment="1" applyProtection="1">
      <alignment horizontal="center" vertical="justify"/>
      <protection/>
    </xf>
    <xf numFmtId="207" fontId="4" fillId="12" borderId="86" xfId="0" applyNumberFormat="1" applyFont="1" applyFill="1" applyBorder="1" applyAlignment="1" applyProtection="1">
      <alignment horizontal="center" vertical="justify"/>
      <protection/>
    </xf>
    <xf numFmtId="0" fontId="4" fillId="12" borderId="86" xfId="0" applyNumberFormat="1" applyFont="1" applyFill="1" applyBorder="1" applyAlignment="1" applyProtection="1">
      <alignment horizontal="center" vertical="justify"/>
      <protection/>
    </xf>
    <xf numFmtId="0" fontId="4" fillId="12" borderId="54" xfId="0" applyNumberFormat="1" applyFont="1" applyFill="1" applyBorder="1" applyAlignment="1" applyProtection="1">
      <alignment horizontal="center" vertical="justify"/>
      <protection/>
    </xf>
    <xf numFmtId="0" fontId="4" fillId="12" borderId="104" xfId="0" applyNumberFormat="1" applyFont="1" applyFill="1" applyBorder="1" applyAlignment="1" applyProtection="1">
      <alignment horizontal="center" vertical="justify"/>
      <protection/>
    </xf>
    <xf numFmtId="0" fontId="4" fillId="12" borderId="139" xfId="0" applyNumberFormat="1" applyFont="1" applyFill="1" applyBorder="1" applyAlignment="1" applyProtection="1">
      <alignment horizontal="center" vertical="justify"/>
      <protection/>
    </xf>
    <xf numFmtId="0" fontId="5" fillId="0" borderId="71" xfId="0" applyFont="1" applyFill="1" applyBorder="1" applyAlignment="1" applyProtection="1">
      <alignment horizontal="left" vertical="justify" wrapText="1"/>
      <protection locked="0"/>
    </xf>
    <xf numFmtId="0" fontId="5" fillId="0" borderId="70" xfId="0" applyFont="1" applyFill="1" applyBorder="1" applyAlignment="1" applyProtection="1">
      <alignment horizontal="left" vertical="justify" wrapText="1"/>
      <protection locked="0"/>
    </xf>
    <xf numFmtId="0" fontId="5" fillId="0" borderId="72" xfId="0" applyFont="1" applyFill="1" applyBorder="1" applyAlignment="1" applyProtection="1">
      <alignment horizontal="left" vertical="justify" wrapText="1"/>
      <protection locked="0"/>
    </xf>
    <xf numFmtId="0" fontId="5" fillId="0" borderId="13" xfId="0" applyFont="1" applyFill="1" applyBorder="1" applyAlignment="1" applyProtection="1">
      <alignment horizontal="center" vertical="justify"/>
      <protection locked="0"/>
    </xf>
    <xf numFmtId="0" fontId="5" fillId="0" borderId="28" xfId="0" applyFont="1" applyFill="1" applyBorder="1" applyAlignment="1" applyProtection="1">
      <alignment horizontal="center" vertical="justify" wrapText="1"/>
      <protection locked="0"/>
    </xf>
    <xf numFmtId="0" fontId="5" fillId="0" borderId="24" xfId="0" applyFont="1" applyFill="1" applyBorder="1" applyAlignment="1" applyProtection="1">
      <alignment horizontal="center" vertical="justify" wrapText="1"/>
      <protection locked="0"/>
    </xf>
    <xf numFmtId="0" fontId="5" fillId="0" borderId="27" xfId="0" applyFont="1" applyFill="1" applyBorder="1" applyAlignment="1" applyProtection="1">
      <alignment horizontal="center" vertical="justify" wrapText="1"/>
      <protection locked="0"/>
    </xf>
    <xf numFmtId="0" fontId="5" fillId="0" borderId="43" xfId="0" applyFont="1" applyFill="1" applyBorder="1" applyAlignment="1" applyProtection="1">
      <alignment horizontal="center" vertical="justify" wrapText="1"/>
      <protection locked="0"/>
    </xf>
    <xf numFmtId="0" fontId="5" fillId="0" borderId="32" xfId="0" applyNumberFormat="1" applyFont="1" applyFill="1" applyBorder="1" applyAlignment="1" applyProtection="1">
      <alignment horizontal="center" vertical="justify"/>
      <protection locked="0"/>
    </xf>
    <xf numFmtId="0" fontId="5" fillId="0" borderId="33" xfId="0" applyNumberFormat="1" applyFont="1" applyFill="1" applyBorder="1" applyAlignment="1" applyProtection="1">
      <alignment horizontal="center" vertical="justify"/>
      <protection locked="0"/>
    </xf>
    <xf numFmtId="0" fontId="5" fillId="0" borderId="43" xfId="0" applyFont="1" applyFill="1" applyBorder="1" applyAlignment="1" applyProtection="1">
      <alignment horizontal="left" vertical="justify" wrapText="1"/>
      <protection locked="0"/>
    </xf>
    <xf numFmtId="0" fontId="5" fillId="0" borderId="28" xfId="0" applyFont="1" applyFill="1" applyBorder="1" applyAlignment="1" applyProtection="1">
      <alignment horizontal="left" vertical="justify" wrapText="1"/>
      <protection locked="0"/>
    </xf>
    <xf numFmtId="0" fontId="5" fillId="41" borderId="31" xfId="0" applyNumberFormat="1" applyFont="1" applyFill="1" applyBorder="1" applyAlignment="1" applyProtection="1">
      <alignment horizontal="center" vertical="justify"/>
      <protection/>
    </xf>
    <xf numFmtId="0" fontId="5" fillId="0" borderId="34" xfId="0" applyFont="1" applyFill="1" applyBorder="1" applyAlignment="1" applyProtection="1">
      <alignment horizontal="left" vertical="justify" wrapText="1"/>
      <protection locked="0"/>
    </xf>
    <xf numFmtId="0" fontId="5" fillId="12" borderId="47" xfId="0" applyNumberFormat="1" applyFont="1" applyFill="1" applyBorder="1" applyAlignment="1" applyProtection="1">
      <alignment horizontal="center" vertical="center"/>
      <protection locked="0"/>
    </xf>
    <xf numFmtId="0" fontId="5" fillId="12" borderId="40" xfId="0" applyNumberFormat="1" applyFont="1" applyFill="1" applyBorder="1" applyAlignment="1" applyProtection="1">
      <alignment horizontal="center" vertical="center"/>
      <protection locked="0"/>
    </xf>
    <xf numFmtId="0" fontId="5" fillId="12" borderId="47" xfId="0" applyNumberFormat="1" applyFont="1" applyFill="1" applyBorder="1" applyAlignment="1" applyProtection="1">
      <alignment horizontal="center" vertical="center"/>
      <protection/>
    </xf>
    <xf numFmtId="0" fontId="5" fillId="12" borderId="40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left" vertical="justify" wrapText="1"/>
      <protection locked="0"/>
    </xf>
    <xf numFmtId="0" fontId="5" fillId="0" borderId="69" xfId="0" applyFont="1" applyFill="1" applyBorder="1" applyAlignment="1" applyProtection="1">
      <alignment horizontal="left" vertical="justify" wrapText="1"/>
      <protection locked="0"/>
    </xf>
    <xf numFmtId="0" fontId="5" fillId="41" borderId="19" xfId="0" applyNumberFormat="1" applyFont="1" applyFill="1" applyBorder="1" applyAlignment="1" applyProtection="1">
      <alignment horizontal="center" vertical="justify"/>
      <protection/>
    </xf>
    <xf numFmtId="0" fontId="4" fillId="0" borderId="69" xfId="0" applyNumberFormat="1" applyFont="1" applyFill="1" applyBorder="1" applyAlignment="1" applyProtection="1">
      <alignment horizontal="center" vertical="justify"/>
      <protection locked="0"/>
    </xf>
    <xf numFmtId="0" fontId="5" fillId="41" borderId="32" xfId="0" applyNumberFormat="1" applyFont="1" applyFill="1" applyBorder="1" applyAlignment="1" applyProtection="1">
      <alignment horizontal="center" vertical="center"/>
      <protection/>
    </xf>
    <xf numFmtId="0" fontId="5" fillId="41" borderId="74" xfId="0" applyNumberFormat="1" applyFont="1" applyFill="1" applyBorder="1" applyAlignment="1" applyProtection="1">
      <alignment horizontal="center" vertical="center"/>
      <protection/>
    </xf>
    <xf numFmtId="0" fontId="25" fillId="32" borderId="30" xfId="0" applyFont="1" applyFill="1" applyBorder="1" applyAlignment="1" applyProtection="1">
      <alignment horizontal="left" vertical="center" wrapText="1"/>
      <protection/>
    </xf>
    <xf numFmtId="0" fontId="25" fillId="32" borderId="40" xfId="0" applyFont="1" applyFill="1" applyBorder="1" applyAlignment="1" applyProtection="1">
      <alignment horizontal="left" vertical="center" wrapText="1"/>
      <protection/>
    </xf>
    <xf numFmtId="0" fontId="25" fillId="32" borderId="46" xfId="0" applyFont="1" applyFill="1" applyBorder="1" applyAlignment="1" applyProtection="1">
      <alignment horizontal="left" vertical="center" wrapText="1"/>
      <protection/>
    </xf>
    <xf numFmtId="0" fontId="5" fillId="12" borderId="89" xfId="0" applyNumberFormat="1" applyFont="1" applyFill="1" applyBorder="1" applyAlignment="1" applyProtection="1">
      <alignment horizontal="center" vertical="center"/>
      <protection locked="0"/>
    </xf>
    <xf numFmtId="0" fontId="5" fillId="12" borderId="89" xfId="0" applyNumberFormat="1" applyFont="1" applyFill="1" applyBorder="1" applyAlignment="1" applyProtection="1">
      <alignment horizontal="center" vertical="center"/>
      <protection/>
    </xf>
    <xf numFmtId="0" fontId="5" fillId="0" borderId="77" xfId="0" applyFont="1" applyFill="1" applyBorder="1" applyAlignment="1" applyProtection="1">
      <alignment horizontal="left" vertical="center" wrapText="1"/>
      <protection locked="0"/>
    </xf>
    <xf numFmtId="0" fontId="5" fillId="0" borderId="70" xfId="0" applyFont="1" applyFill="1" applyBorder="1" applyAlignment="1" applyProtection="1">
      <alignment horizontal="left" vertical="center" wrapText="1"/>
      <protection locked="0"/>
    </xf>
    <xf numFmtId="0" fontId="5" fillId="0" borderId="72" xfId="0" applyFont="1" applyFill="1" applyBorder="1" applyAlignment="1" applyProtection="1">
      <alignment horizontal="left" vertical="center" wrapText="1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41" borderId="36" xfId="0" applyNumberFormat="1" applyFont="1" applyFill="1" applyBorder="1" applyAlignment="1" applyProtection="1">
      <alignment horizontal="center" vertical="center"/>
      <protection/>
    </xf>
    <xf numFmtId="0" fontId="5" fillId="41" borderId="35" xfId="0" applyNumberFormat="1" applyFont="1" applyFill="1" applyBorder="1" applyAlignment="1" applyProtection="1">
      <alignment horizontal="center" vertical="center"/>
      <protection/>
    </xf>
    <xf numFmtId="0" fontId="4" fillId="0" borderId="72" xfId="0" applyNumberFormat="1" applyFont="1" applyFill="1" applyBorder="1" applyAlignment="1" applyProtection="1">
      <alignment horizontal="center" vertical="center"/>
      <protection locked="0"/>
    </xf>
    <xf numFmtId="0" fontId="5" fillId="41" borderId="26" xfId="0" applyNumberFormat="1" applyFont="1" applyFill="1" applyBorder="1" applyAlignment="1" applyProtection="1">
      <alignment horizontal="center" vertical="center"/>
      <protection/>
    </xf>
    <xf numFmtId="0" fontId="5" fillId="41" borderId="27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41" borderId="28" xfId="0" applyNumberFormat="1" applyFont="1" applyFill="1" applyBorder="1" applyAlignment="1" applyProtection="1">
      <alignment horizontal="center" vertical="center"/>
      <protection/>
    </xf>
    <xf numFmtId="0" fontId="5" fillId="37" borderId="83" xfId="0" applyFont="1" applyFill="1" applyBorder="1" applyAlignment="1" applyProtection="1">
      <alignment horizontal="left" vertical="justify" wrapText="1"/>
      <protection locked="0"/>
    </xf>
    <xf numFmtId="0" fontId="5" fillId="37" borderId="0" xfId="0" applyFont="1" applyFill="1" applyBorder="1" applyAlignment="1" applyProtection="1">
      <alignment horizontal="left" vertical="justify" wrapText="1"/>
      <protection locked="0"/>
    </xf>
    <xf numFmtId="0" fontId="5" fillId="37" borderId="42" xfId="0" applyFont="1" applyFill="1" applyBorder="1" applyAlignment="1" applyProtection="1">
      <alignment horizontal="left" vertical="justify" wrapText="1"/>
      <protection locked="0"/>
    </xf>
    <xf numFmtId="0" fontId="4" fillId="33" borderId="26" xfId="0" applyNumberFormat="1" applyFont="1" applyFill="1" applyBorder="1" applyAlignment="1" applyProtection="1">
      <alignment horizontal="center" vertical="center"/>
      <protection locked="0"/>
    </xf>
    <xf numFmtId="0" fontId="4" fillId="33" borderId="24" xfId="0" applyNumberFormat="1" applyFont="1" applyFill="1" applyBorder="1" applyAlignment="1" applyProtection="1">
      <alignment horizontal="center" vertical="center"/>
      <protection locked="0"/>
    </xf>
    <xf numFmtId="0" fontId="5" fillId="37" borderId="26" xfId="0" applyFont="1" applyFill="1" applyBorder="1" applyAlignment="1" applyProtection="1">
      <alignment horizontal="left" vertical="justify" wrapText="1"/>
      <protection locked="0"/>
    </xf>
    <xf numFmtId="0" fontId="5" fillId="37" borderId="24" xfId="0" applyFont="1" applyFill="1" applyBorder="1" applyAlignment="1" applyProtection="1">
      <alignment horizontal="left" vertical="justify" wrapText="1"/>
      <protection locked="0"/>
    </xf>
    <xf numFmtId="0" fontId="5" fillId="37" borderId="27" xfId="0" applyFont="1" applyFill="1" applyBorder="1" applyAlignment="1" applyProtection="1">
      <alignment horizontal="left" vertical="justify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33" borderId="26" xfId="0" applyNumberFormat="1" applyFont="1" applyFill="1" applyBorder="1" applyAlignment="1" applyProtection="1">
      <alignment horizontal="center" vertical="center"/>
      <protection locked="0"/>
    </xf>
    <xf numFmtId="0" fontId="5" fillId="33" borderId="25" xfId="0" applyNumberFormat="1" applyFont="1" applyFill="1" applyBorder="1" applyAlignment="1" applyProtection="1">
      <alignment horizontal="center" vertical="center"/>
      <protection locked="0"/>
    </xf>
    <xf numFmtId="0" fontId="13" fillId="33" borderId="26" xfId="0" applyFont="1" applyFill="1" applyBorder="1" applyAlignment="1" applyProtection="1">
      <alignment horizontal="left" vertical="justify" wrapText="1"/>
      <protection locked="0"/>
    </xf>
    <xf numFmtId="0" fontId="13" fillId="33" borderId="24" xfId="0" applyFont="1" applyFill="1" applyBorder="1" applyAlignment="1" applyProtection="1">
      <alignment horizontal="left" vertical="justify" wrapText="1"/>
      <protection locked="0"/>
    </xf>
    <xf numFmtId="0" fontId="13" fillId="33" borderId="27" xfId="0" applyFont="1" applyFill="1" applyBorder="1" applyAlignment="1" applyProtection="1">
      <alignment horizontal="left" vertical="justify" wrapText="1"/>
      <protection locked="0"/>
    </xf>
    <xf numFmtId="0" fontId="5" fillId="41" borderId="34" xfId="0" applyNumberFormat="1" applyFont="1" applyFill="1" applyBorder="1" applyAlignment="1" applyProtection="1">
      <alignment horizontal="center" vertical="center"/>
      <protection/>
    </xf>
    <xf numFmtId="0" fontId="5" fillId="41" borderId="59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justify"/>
      <protection locked="0"/>
    </xf>
    <xf numFmtId="0" fontId="5" fillId="41" borderId="19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32" fillId="0" borderId="24" xfId="0" applyFont="1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69" xfId="0" applyFont="1" applyFill="1" applyBorder="1" applyAlignment="1" applyProtection="1">
      <alignment horizontal="left" vertical="center" wrapText="1"/>
      <protection locked="0"/>
    </xf>
    <xf numFmtId="0" fontId="13" fillId="0" borderId="26" xfId="0" applyFont="1" applyFill="1" applyBorder="1" applyAlignment="1" applyProtection="1">
      <alignment horizontal="left" vertical="center" wrapText="1"/>
      <protection locked="0"/>
    </xf>
    <xf numFmtId="0" fontId="13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27" xfId="0" applyFont="1" applyFill="1" applyBorder="1" applyAlignment="1" applyProtection="1">
      <alignment horizontal="left" vertical="center" wrapText="1"/>
      <protection locked="0"/>
    </xf>
    <xf numFmtId="0" fontId="5" fillId="41" borderId="43" xfId="0" applyNumberFormat="1" applyFont="1" applyFill="1" applyBorder="1" applyAlignment="1" applyProtection="1">
      <alignment horizontal="center" vertical="center"/>
      <protection/>
    </xf>
    <xf numFmtId="0" fontId="5" fillId="41" borderId="13" xfId="0" applyNumberFormat="1" applyFont="1" applyFill="1" applyBorder="1" applyAlignment="1" applyProtection="1">
      <alignment horizontal="center" vertical="center"/>
      <protection/>
    </xf>
    <xf numFmtId="0" fontId="5" fillId="33" borderId="26" xfId="0" applyNumberFormat="1" applyFont="1" applyFill="1" applyBorder="1" applyAlignment="1" applyProtection="1">
      <alignment horizontal="center" vertical="center"/>
      <protection/>
    </xf>
    <xf numFmtId="0" fontId="5" fillId="33" borderId="25" xfId="0" applyNumberFormat="1" applyFont="1" applyFill="1" applyBorder="1" applyAlignment="1" applyProtection="1">
      <alignment horizontal="center" vertical="center"/>
      <protection/>
    </xf>
    <xf numFmtId="0" fontId="31" fillId="37" borderId="32" xfId="0" applyFont="1" applyFill="1" applyBorder="1" applyAlignment="1" applyProtection="1">
      <alignment horizontal="left" vertical="center" wrapText="1"/>
      <protection locked="0"/>
    </xf>
    <xf numFmtId="0" fontId="31" fillId="37" borderId="33" xfId="0" applyFont="1" applyFill="1" applyBorder="1" applyAlignment="1" applyProtection="1">
      <alignment horizontal="left" vertical="center" wrapText="1"/>
      <protection locked="0"/>
    </xf>
    <xf numFmtId="0" fontId="31" fillId="37" borderId="74" xfId="0" applyFont="1" applyFill="1" applyBorder="1" applyAlignment="1" applyProtection="1">
      <alignment horizontal="left" vertical="center" wrapText="1"/>
      <protection locked="0"/>
    </xf>
    <xf numFmtId="0" fontId="4" fillId="33" borderId="32" xfId="0" applyNumberFormat="1" applyFont="1" applyFill="1" applyBorder="1" applyAlignment="1" applyProtection="1">
      <alignment horizontal="center" vertical="center"/>
      <protection locked="0"/>
    </xf>
    <xf numFmtId="0" fontId="4" fillId="33" borderId="33" xfId="0" applyNumberFormat="1" applyFont="1" applyFill="1" applyBorder="1" applyAlignment="1" applyProtection="1">
      <alignment horizontal="center" vertical="center"/>
      <protection locked="0"/>
    </xf>
    <xf numFmtId="0" fontId="5" fillId="41" borderId="73" xfId="0" applyNumberFormat="1" applyFont="1" applyFill="1" applyBorder="1" applyAlignment="1" applyProtection="1">
      <alignment horizontal="center" vertical="center"/>
      <protection/>
    </xf>
    <xf numFmtId="0" fontId="5" fillId="41" borderId="45" xfId="0" applyNumberFormat="1" applyFont="1" applyFill="1" applyBorder="1" applyAlignment="1" applyProtection="1">
      <alignment horizontal="center" vertical="center"/>
      <protection/>
    </xf>
    <xf numFmtId="0" fontId="5" fillId="33" borderId="32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7" borderId="26" xfId="0" applyFont="1" applyFill="1" applyBorder="1" applyAlignment="1" applyProtection="1">
      <alignment horizontal="left" vertical="center" wrapText="1"/>
      <protection locked="0"/>
    </xf>
    <xf numFmtId="0" fontId="5" fillId="37" borderId="24" xfId="0" applyFont="1" applyFill="1" applyBorder="1" applyAlignment="1" applyProtection="1">
      <alignment horizontal="left" vertical="center" wrapText="1"/>
      <protection locked="0"/>
    </xf>
    <xf numFmtId="0" fontId="5" fillId="37" borderId="27" xfId="0" applyFont="1" applyFill="1" applyBorder="1" applyAlignment="1" applyProtection="1">
      <alignment horizontal="left" vertical="center" wrapText="1"/>
      <protection locked="0"/>
    </xf>
    <xf numFmtId="0" fontId="5" fillId="37" borderId="13" xfId="0" applyNumberFormat="1" applyFont="1" applyFill="1" applyBorder="1" applyAlignment="1" applyProtection="1">
      <alignment horizontal="center" vertical="center"/>
      <protection/>
    </xf>
    <xf numFmtId="0" fontId="24" fillId="0" borderId="40" xfId="0" applyFont="1" applyFill="1" applyBorder="1" applyAlignment="1" applyProtection="1">
      <alignment horizontal="center" vertical="center" wrapText="1"/>
      <protection/>
    </xf>
    <xf numFmtId="0" fontId="25" fillId="0" borderId="40" xfId="0" applyFont="1" applyFill="1" applyBorder="1" applyAlignment="1" applyProtection="1">
      <alignment horizontal="center" vertical="center" wrapText="1"/>
      <protection/>
    </xf>
    <xf numFmtId="0" fontId="25" fillId="0" borderId="46" xfId="0" applyFont="1" applyFill="1" applyBorder="1" applyAlignment="1" applyProtection="1">
      <alignment horizontal="center" vertical="center" wrapText="1"/>
      <protection/>
    </xf>
    <xf numFmtId="0" fontId="5" fillId="37" borderId="22" xfId="0" applyFont="1" applyFill="1" applyBorder="1" applyAlignment="1" applyProtection="1">
      <alignment horizontal="left" vertical="center" wrapText="1"/>
      <protection locked="0"/>
    </xf>
    <xf numFmtId="0" fontId="5" fillId="37" borderId="21" xfId="0" applyFont="1" applyFill="1" applyBorder="1" applyAlignment="1" applyProtection="1">
      <alignment horizontal="left" vertical="center" wrapText="1"/>
      <protection locked="0"/>
    </xf>
    <xf numFmtId="0" fontId="5" fillId="33" borderId="23" xfId="0" applyFont="1" applyFill="1" applyBorder="1" applyAlignment="1" applyProtection="1">
      <alignment horizontal="left" vertical="center" wrapText="1"/>
      <protection locked="0"/>
    </xf>
    <xf numFmtId="0" fontId="5" fillId="41" borderId="12" xfId="0" applyNumberFormat="1" applyFont="1" applyFill="1" applyBorder="1" applyAlignment="1" applyProtection="1">
      <alignment horizontal="center" vertical="center"/>
      <protection/>
    </xf>
    <xf numFmtId="0" fontId="5" fillId="41" borderId="20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Fill="1" applyBorder="1" applyAlignment="1" applyProtection="1">
      <alignment horizontal="center" vertical="center"/>
      <protection/>
    </xf>
    <xf numFmtId="0" fontId="5" fillId="41" borderId="22" xfId="0" applyNumberFormat="1" applyFont="1" applyFill="1" applyBorder="1" applyAlignment="1" applyProtection="1">
      <alignment horizontal="center" vertical="center"/>
      <protection/>
    </xf>
    <xf numFmtId="0" fontId="5" fillId="41" borderId="23" xfId="0" applyNumberFormat="1" applyFont="1" applyFill="1" applyBorder="1" applyAlignment="1" applyProtection="1">
      <alignment horizontal="center" vertical="center"/>
      <protection/>
    </xf>
    <xf numFmtId="0" fontId="5" fillId="0" borderId="77" xfId="0" applyNumberFormat="1" applyFont="1" applyFill="1" applyBorder="1" applyAlignment="1" applyProtection="1">
      <alignment horizontal="center" vertical="center"/>
      <protection locked="0"/>
    </xf>
    <xf numFmtId="0" fontId="5" fillId="0" borderId="76" xfId="0" applyNumberFormat="1" applyFont="1" applyFill="1" applyBorder="1" applyAlignment="1" applyProtection="1">
      <alignment horizontal="center" vertical="center"/>
      <protection locked="0"/>
    </xf>
    <xf numFmtId="0" fontId="5" fillId="41" borderId="77" xfId="0" applyNumberFormat="1" applyFont="1" applyFill="1" applyBorder="1" applyAlignment="1" applyProtection="1">
      <alignment horizontal="center" vertical="center"/>
      <protection/>
    </xf>
    <xf numFmtId="0" fontId="5" fillId="41" borderId="72" xfId="0" applyNumberFormat="1" applyFont="1" applyFill="1" applyBorder="1" applyAlignment="1" applyProtection="1">
      <alignment horizontal="center" vertical="center"/>
      <protection/>
    </xf>
    <xf numFmtId="0" fontId="26" fillId="32" borderId="47" xfId="0" applyFont="1" applyFill="1" applyBorder="1" applyAlignment="1" applyProtection="1">
      <alignment horizontal="center" vertical="center" wrapText="1"/>
      <protection/>
    </xf>
    <xf numFmtId="0" fontId="18" fillId="32" borderId="40" xfId="0" applyFont="1" applyFill="1" applyBorder="1" applyAlignment="1" applyProtection="1">
      <alignment horizontal="center" vertical="center" wrapText="1"/>
      <protection/>
    </xf>
    <xf numFmtId="0" fontId="18" fillId="32" borderId="115" xfId="0" applyFont="1" applyFill="1" applyBorder="1" applyAlignment="1" applyProtection="1">
      <alignment horizontal="center" vertical="center" wrapText="1"/>
      <protection/>
    </xf>
    <xf numFmtId="0" fontId="4" fillId="12" borderId="116" xfId="0" applyNumberFormat="1" applyFont="1" applyFill="1" applyBorder="1" applyAlignment="1" applyProtection="1">
      <alignment horizontal="center" vertical="center"/>
      <protection/>
    </xf>
    <xf numFmtId="0" fontId="4" fillId="12" borderId="117" xfId="0" applyNumberFormat="1" applyFont="1" applyFill="1" applyBorder="1" applyAlignment="1" applyProtection="1">
      <alignment horizontal="center" vertical="center"/>
      <protection/>
    </xf>
    <xf numFmtId="0" fontId="5" fillId="0" borderId="98" xfId="0" applyFont="1" applyFill="1" applyBorder="1" applyAlignment="1" applyProtection="1">
      <alignment horizontal="left" vertical="justify" wrapText="1"/>
      <protection locked="0"/>
    </xf>
    <xf numFmtId="0" fontId="5" fillId="0" borderId="10" xfId="0" applyFont="1" applyFill="1" applyBorder="1" applyAlignment="1" applyProtection="1">
      <alignment horizontal="left" vertical="justify" wrapText="1"/>
      <protection locked="0"/>
    </xf>
    <xf numFmtId="0" fontId="5" fillId="0" borderId="57" xfId="0" applyFont="1" applyFill="1" applyBorder="1" applyAlignment="1" applyProtection="1">
      <alignment horizontal="left" vertical="justify" wrapText="1"/>
      <protection locked="0"/>
    </xf>
    <xf numFmtId="0" fontId="5" fillId="41" borderId="71" xfId="0" applyNumberFormat="1" applyFont="1" applyFill="1" applyBorder="1" applyAlignment="1" applyProtection="1">
      <alignment horizontal="center" vertical="center"/>
      <protection/>
    </xf>
    <xf numFmtId="0" fontId="5" fillId="41" borderId="76" xfId="0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vertical="justify" wrapText="1"/>
      <protection locked="0"/>
    </xf>
    <xf numFmtId="0" fontId="5" fillId="0" borderId="53" xfId="0" applyFont="1" applyFill="1" applyBorder="1" applyAlignment="1" applyProtection="1">
      <alignment vertical="justify" wrapText="1"/>
      <protection locked="0"/>
    </xf>
    <xf numFmtId="0" fontId="5" fillId="0" borderId="26" xfId="0" applyFont="1" applyFill="1" applyBorder="1" applyAlignment="1" applyProtection="1">
      <alignment vertical="justify" wrapText="1"/>
      <protection locked="0"/>
    </xf>
    <xf numFmtId="0" fontId="5" fillId="0" borderId="24" xfId="0" applyFont="1" applyFill="1" applyBorder="1" applyAlignment="1" applyProtection="1">
      <alignment vertical="justify" wrapText="1"/>
      <protection locked="0"/>
    </xf>
    <xf numFmtId="0" fontId="5" fillId="0" borderId="27" xfId="0" applyFont="1" applyFill="1" applyBorder="1" applyAlignment="1" applyProtection="1">
      <alignment vertical="justify" wrapText="1"/>
      <protection locked="0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33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53" xfId="0" applyFont="1" applyFill="1" applyBorder="1" applyAlignment="1" applyProtection="1">
      <alignment horizontal="left" vertical="center" wrapText="1"/>
      <protection locked="0"/>
    </xf>
    <xf numFmtId="0" fontId="3" fillId="33" borderId="27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8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2" xfId="0" applyFont="1" applyFill="1" applyBorder="1" applyAlignment="1" applyProtection="1">
      <alignment horizontal="left" vertical="center" wrapText="1"/>
      <protection locked="0"/>
    </xf>
    <xf numFmtId="0" fontId="5" fillId="41" borderId="31" xfId="0" applyNumberFormat="1" applyFont="1" applyFill="1" applyBorder="1" applyAlignment="1" applyProtection="1">
      <alignment horizontal="center" vertical="center"/>
      <protection/>
    </xf>
    <xf numFmtId="0" fontId="5" fillId="41" borderId="69" xfId="0" applyNumberFormat="1" applyFont="1" applyFill="1" applyBorder="1" applyAlignment="1" applyProtection="1">
      <alignment horizontal="center" vertical="center"/>
      <protection/>
    </xf>
    <xf numFmtId="0" fontId="30" fillId="0" borderId="26" xfId="0" applyFont="1" applyFill="1" applyBorder="1" applyAlignment="1" applyProtection="1">
      <alignment horizontal="left" vertical="center" wrapText="1"/>
      <protection locked="0"/>
    </xf>
    <xf numFmtId="0" fontId="30" fillId="0" borderId="24" xfId="0" applyFont="1" applyFill="1" applyBorder="1" applyAlignment="1" applyProtection="1">
      <alignment horizontal="left" vertical="center" wrapText="1"/>
      <protection locked="0"/>
    </xf>
    <xf numFmtId="0" fontId="30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69" xfId="0" applyFont="1" applyBorder="1" applyAlignment="1">
      <alignment horizontal="center" vertical="center"/>
    </xf>
    <xf numFmtId="0" fontId="5" fillId="41" borderId="24" xfId="0" applyNumberFormat="1" applyFont="1" applyFill="1" applyBorder="1" applyAlignment="1" applyProtection="1">
      <alignment horizontal="center" vertical="center"/>
      <protection/>
    </xf>
    <xf numFmtId="0" fontId="5" fillId="33" borderId="15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>
      <alignment horizontal="center" vertical="center"/>
    </xf>
    <xf numFmtId="0" fontId="5" fillId="41" borderId="11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41" borderId="2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63" xfId="0" applyNumberFormat="1" applyFont="1" applyFill="1" applyBorder="1" applyAlignment="1" applyProtection="1">
      <alignment horizontal="center" vertical="center"/>
      <protection/>
    </xf>
    <xf numFmtId="0" fontId="6" fillId="0" borderId="118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119" xfId="0" applyNumberFormat="1" applyFont="1" applyFill="1" applyBorder="1" applyAlignment="1" applyProtection="1">
      <alignment horizontal="center" vertical="center"/>
      <protection/>
    </xf>
    <xf numFmtId="0" fontId="24" fillId="0" borderId="40" xfId="0" applyFont="1" applyFill="1" applyBorder="1" applyAlignment="1" applyProtection="1">
      <alignment horizontal="center" vertical="center"/>
      <protection/>
    </xf>
    <xf numFmtId="0" fontId="25" fillId="0" borderId="40" xfId="0" applyFont="1" applyFill="1" applyBorder="1" applyAlignment="1" applyProtection="1">
      <alignment horizontal="center" vertical="center"/>
      <protection/>
    </xf>
    <xf numFmtId="0" fontId="6" fillId="36" borderId="32" xfId="0" applyFont="1" applyFill="1" applyBorder="1" applyAlignment="1" applyProtection="1">
      <alignment horizontal="center" vertical="center" textRotation="90" wrapText="1"/>
      <protection/>
    </xf>
    <xf numFmtId="0" fontId="6" fillId="36" borderId="122" xfId="0" applyFont="1" applyFill="1" applyBorder="1" applyAlignment="1" applyProtection="1">
      <alignment horizontal="center" vertical="center" textRotation="90" wrapText="1"/>
      <protection/>
    </xf>
    <xf numFmtId="0" fontId="6" fillId="0" borderId="55" xfId="0" applyFont="1" applyFill="1" applyBorder="1" applyAlignment="1" applyProtection="1">
      <alignment horizontal="center" vertical="center" textRotation="90" wrapText="1"/>
      <protection/>
    </xf>
    <xf numFmtId="0" fontId="6" fillId="0" borderId="121" xfId="0" applyFont="1" applyFill="1" applyBorder="1" applyAlignment="1" applyProtection="1">
      <alignment horizontal="center" vertical="center" textRotation="90" wrapText="1"/>
      <protection/>
    </xf>
    <xf numFmtId="0" fontId="6" fillId="0" borderId="98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33" xfId="0" applyFont="1" applyFill="1" applyBorder="1" applyAlignment="1" applyProtection="1">
      <alignment horizontal="center" vertical="center" wrapText="1"/>
      <protection/>
    </xf>
    <xf numFmtId="0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2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26" xfId="0" applyNumberFormat="1" applyFont="1" applyFill="1" applyBorder="1" applyAlignment="1" applyProtection="1">
      <alignment horizontal="center" vertical="center" textRotation="90" wrapText="1"/>
      <protection/>
    </xf>
    <xf numFmtId="0" fontId="6" fillId="12" borderId="124" xfId="0" applyFont="1" applyFill="1" applyBorder="1" applyAlignment="1" applyProtection="1">
      <alignment horizontal="center" vertical="center" textRotation="90" wrapText="1"/>
      <protection/>
    </xf>
    <xf numFmtId="0" fontId="6" fillId="12" borderId="125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122" xfId="0" applyFont="1" applyFill="1" applyBorder="1" applyAlignment="1" applyProtection="1">
      <alignment horizontal="center" vertical="center" textRotation="90" wrapText="1"/>
      <protection/>
    </xf>
    <xf numFmtId="0" fontId="11" fillId="0" borderId="86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75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4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85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83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31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4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11" xfId="0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 applyProtection="1">
      <alignment horizontal="center" vertical="center" textRotation="90" wrapText="1"/>
      <protection/>
    </xf>
    <xf numFmtId="0" fontId="6" fillId="0" borderId="125" xfId="0" applyFont="1" applyFill="1" applyBorder="1" applyAlignment="1" applyProtection="1">
      <alignment horizontal="center" vertical="center" textRotation="90" wrapText="1"/>
      <protection/>
    </xf>
    <xf numFmtId="0" fontId="6" fillId="0" borderId="123" xfId="0" applyFont="1" applyFill="1" applyBorder="1" applyAlignment="1" applyProtection="1">
      <alignment horizontal="center" vertical="center" textRotation="90" wrapText="1"/>
      <protection/>
    </xf>
    <xf numFmtId="0" fontId="6" fillId="0" borderId="35" xfId="0" applyFont="1" applyFill="1" applyBorder="1" applyAlignment="1" applyProtection="1">
      <alignment horizontal="center" vertical="center" textRotation="90" wrapText="1"/>
      <protection/>
    </xf>
    <xf numFmtId="0" fontId="6" fillId="0" borderId="83" xfId="0" applyFont="1" applyFill="1" applyBorder="1" applyAlignment="1" applyProtection="1">
      <alignment horizontal="center" vertical="center" textRotation="90" wrapText="1"/>
      <protection/>
    </xf>
    <xf numFmtId="0" fontId="6" fillId="0" borderId="59" xfId="0" applyFont="1" applyFill="1" applyBorder="1" applyAlignment="1" applyProtection="1">
      <alignment horizontal="center" vertical="center" textRotation="90" wrapText="1"/>
      <protection/>
    </xf>
    <xf numFmtId="0" fontId="6" fillId="0" borderId="126" xfId="0" applyFont="1" applyFill="1" applyBorder="1" applyAlignment="1" applyProtection="1">
      <alignment horizontal="center" vertical="center" textRotation="90" wrapText="1"/>
      <protection/>
    </xf>
    <xf numFmtId="0" fontId="6" fillId="0" borderId="134" xfId="0" applyFont="1" applyFill="1" applyBorder="1" applyAlignment="1" applyProtection="1">
      <alignment horizontal="center" vertical="center" textRotation="90" wrapText="1"/>
      <protection/>
    </xf>
    <xf numFmtId="0" fontId="6" fillId="0" borderId="112" xfId="0" applyFont="1" applyFill="1" applyBorder="1" applyAlignment="1" applyProtection="1">
      <alignment horizontal="center" vertical="center" textRotation="90" wrapText="1"/>
      <protection/>
    </xf>
    <xf numFmtId="0" fontId="6" fillId="0" borderId="130" xfId="0" applyFont="1" applyFill="1" applyBorder="1" applyAlignment="1" applyProtection="1">
      <alignment horizontal="center" vertical="center" textRotation="90" wrapText="1"/>
      <protection/>
    </xf>
    <xf numFmtId="0" fontId="4" fillId="0" borderId="1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5" xfId="0" applyNumberFormat="1" applyFont="1" applyFill="1" applyBorder="1" applyAlignment="1" applyProtection="1">
      <alignment horizontal="center" vertical="center" textRotation="90"/>
      <protection/>
    </xf>
    <xf numFmtId="0" fontId="4" fillId="0" borderId="111" xfId="0" applyNumberFormat="1" applyFont="1" applyFill="1" applyBorder="1" applyAlignment="1" applyProtection="1">
      <alignment horizontal="center" vertical="center" textRotation="90"/>
      <protection/>
    </xf>
    <xf numFmtId="0" fontId="4" fillId="0" borderId="59" xfId="0" applyNumberFormat="1" applyFont="1" applyFill="1" applyBorder="1" applyAlignment="1" applyProtection="1">
      <alignment horizontal="center" vertical="center" textRotation="90"/>
      <protection/>
    </xf>
    <xf numFmtId="0" fontId="4" fillId="0" borderId="125" xfId="0" applyNumberFormat="1" applyFont="1" applyFill="1" applyBorder="1" applyAlignment="1" applyProtection="1">
      <alignment horizontal="center" vertical="center" textRotation="90"/>
      <protection/>
    </xf>
    <xf numFmtId="0" fontId="4" fillId="0" borderId="126" xfId="0" applyNumberFormat="1" applyFont="1" applyFill="1" applyBorder="1" applyAlignment="1" applyProtection="1">
      <alignment horizontal="center" vertical="center" textRotation="90"/>
      <protection/>
    </xf>
    <xf numFmtId="0" fontId="4" fillId="0" borderId="32" xfId="0" applyNumberFormat="1" applyFont="1" applyFill="1" applyBorder="1" applyAlignment="1" applyProtection="1">
      <alignment horizontal="center" vertical="center" textRotation="90"/>
      <protection/>
    </xf>
    <xf numFmtId="0" fontId="4" fillId="0" borderId="134" xfId="0" applyNumberFormat="1" applyFont="1" applyFill="1" applyBorder="1" applyAlignment="1" applyProtection="1">
      <alignment horizontal="center" vertical="center" textRotation="90"/>
      <protection/>
    </xf>
    <xf numFmtId="0" fontId="4" fillId="0" borderId="83" xfId="0" applyNumberFormat="1" applyFont="1" applyFill="1" applyBorder="1" applyAlignment="1" applyProtection="1">
      <alignment horizontal="center" vertical="center" textRotation="90"/>
      <protection/>
    </xf>
    <xf numFmtId="0" fontId="4" fillId="0" borderId="112" xfId="0" applyNumberFormat="1" applyFont="1" applyFill="1" applyBorder="1" applyAlignment="1" applyProtection="1">
      <alignment horizontal="center" vertical="center" textRotation="90"/>
      <protection/>
    </xf>
    <xf numFmtId="0" fontId="4" fillId="0" borderId="122" xfId="0" applyNumberFormat="1" applyFont="1" applyFill="1" applyBorder="1" applyAlignment="1" applyProtection="1">
      <alignment horizontal="center" vertical="center" textRotation="90"/>
      <protection/>
    </xf>
    <xf numFmtId="0" fontId="4" fillId="0" borderId="130" xfId="0" applyNumberFormat="1" applyFont="1" applyFill="1" applyBorder="1" applyAlignment="1" applyProtection="1">
      <alignment horizontal="center" vertical="center" textRotation="90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textRotation="90"/>
      <protection/>
    </xf>
    <xf numFmtId="0" fontId="7" fillId="0" borderId="127" xfId="0" applyFont="1" applyFill="1" applyBorder="1" applyAlignment="1" applyProtection="1">
      <alignment horizontal="center" vertical="center" textRotation="90"/>
      <protection/>
    </xf>
    <xf numFmtId="0" fontId="7" fillId="0" borderId="128" xfId="0" applyFont="1" applyFill="1" applyBorder="1" applyAlignment="1" applyProtection="1">
      <alignment horizontal="center" vertical="center" textRotation="90"/>
      <protection/>
    </xf>
    <xf numFmtId="0" fontId="12" fillId="0" borderId="85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129" xfId="0" applyFont="1" applyFill="1" applyBorder="1" applyAlignment="1" applyProtection="1">
      <alignment horizontal="center" vertical="center" wrapText="1"/>
      <protection/>
    </xf>
    <xf numFmtId="0" fontId="12" fillId="0" borderId="8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12" xfId="0" applyFont="1" applyFill="1" applyBorder="1" applyAlignment="1" applyProtection="1">
      <alignment horizontal="center" vertical="center" wrapText="1"/>
      <protection/>
    </xf>
    <xf numFmtId="0" fontId="12" fillId="0" borderId="122" xfId="0" applyFont="1" applyFill="1" applyBorder="1" applyAlignment="1" applyProtection="1">
      <alignment horizontal="center" vertical="center" wrapText="1"/>
      <protection/>
    </xf>
    <xf numFmtId="0" fontId="12" fillId="0" borderId="123" xfId="0" applyFont="1" applyFill="1" applyBorder="1" applyAlignment="1" applyProtection="1">
      <alignment horizontal="center" vertical="center" wrapText="1"/>
      <protection/>
    </xf>
    <xf numFmtId="0" fontId="12" fillId="0" borderId="130" xfId="0" applyFont="1" applyFill="1" applyBorder="1" applyAlignment="1" applyProtection="1">
      <alignment horizontal="center" vertical="center" wrapText="1"/>
      <protection/>
    </xf>
    <xf numFmtId="0" fontId="6" fillId="0" borderId="9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90" xfId="0" applyFont="1" applyFill="1" applyBorder="1" applyAlignment="1" applyProtection="1">
      <alignment horizontal="center" vertical="center"/>
      <protection/>
    </xf>
    <xf numFmtId="0" fontId="4" fillId="0" borderId="9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2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horizontal="center" vertical="center" wrapText="1"/>
      <protection/>
    </xf>
    <xf numFmtId="49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69" xfId="0" applyFont="1" applyFill="1" applyBorder="1" applyAlignment="1" applyProtection="1">
      <alignment horizontal="left" vertical="center" wrapText="1"/>
      <protection locked="0"/>
    </xf>
    <xf numFmtId="0" fontId="5" fillId="0" borderId="71" xfId="0" applyFont="1" applyFill="1" applyBorder="1" applyAlignment="1" applyProtection="1">
      <alignment horizontal="left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4" fillId="42" borderId="21" xfId="0" applyFont="1" applyFill="1" applyBorder="1" applyAlignment="1" applyProtection="1">
      <alignment horizontal="left" vertical="center" wrapText="1"/>
      <protection locked="0"/>
    </xf>
    <xf numFmtId="0" fontId="4" fillId="42" borderId="2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bak_spec_mag_Авт" xfId="57"/>
    <cellStyle name="Обычный 3" xfId="58"/>
    <cellStyle name="Обычный 4" xfId="59"/>
    <cellStyle name="Обычный 4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ork_2\2015-2016\&#1053;&#1072;&#1074;&#1095;&#1072;&#1083;&#1100;&#1085;&#1110;%20&#1087;&#1083;&#1072;&#1085;&#1080;\&#1053;&#1055;+&#1092;&#1086;&#1088;&#1084;\&#1053;&#1055;_&#1041;&#1055;&#1041;&#1042;_2014_&#1040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_SRV\Document.s\Document.s\zplan22\TBX_CTAZ_22\Brod_22_c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Work_2\2015-2016\&#1056;&#1054;&#1041;&#1054;&#1063;_&#1055;&#1051;\&#1044;&#1045;&#1053;&#1053;&#1040;\&#1041;&#1050;&#1045;&#1050;\&#1058;&#1041;\&#1056;&#1055;_&#1058;&#1041;_2015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+План_бак_БПБВ_2013"/>
      <sheetName val="Титул+План_бак_БПБВ_201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к_стац_бр_22"/>
      <sheetName val="2к_стац_бр_22"/>
      <sheetName val="3к_стац_бр_22"/>
      <sheetName val="4к_стац_бр"/>
      <sheetName val="5к_стац_спец_22"/>
      <sheetName val="магістр_15 роки"/>
      <sheetName val="магістр_1 рік"/>
      <sheetName val="шаблон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_бак_2015"/>
      <sheetName val="1 к_2015"/>
      <sheetName val="2к_2013"/>
      <sheetName val="3 к_2013"/>
      <sheetName val="4 к_2012"/>
      <sheetName val="Титул_пиво_2015"/>
      <sheetName val="спец_пиво_2015"/>
      <sheetName val="Титул_cпирт_2015"/>
      <sheetName val="спец_спирт_2015"/>
      <sheetName val="Титул_вино_2015"/>
      <sheetName val="спец_вино_2015"/>
      <sheetName val="Тит_маг_1,5_2015"/>
      <sheetName val="маг 1_2015"/>
      <sheetName val="маг 2 (30 кред)"/>
    </sheetNames>
    <sheetDataSet>
      <sheetData sheetId="0">
        <row r="14">
          <cell r="C14">
            <v>1</v>
          </cell>
          <cell r="D14">
            <v>2</v>
          </cell>
          <cell r="E14">
            <v>3</v>
          </cell>
          <cell r="F14">
            <v>4</v>
          </cell>
          <cell r="G14">
            <v>5</v>
          </cell>
          <cell r="H14">
            <v>6</v>
          </cell>
          <cell r="I14">
            <v>7</v>
          </cell>
          <cell r="J14">
            <v>8</v>
          </cell>
          <cell r="K14">
            <v>9</v>
          </cell>
          <cell r="L14">
            <v>10</v>
          </cell>
          <cell r="M14">
            <v>11</v>
          </cell>
          <cell r="N14">
            <v>12</v>
          </cell>
          <cell r="O14">
            <v>13</v>
          </cell>
          <cell r="P14">
            <v>14</v>
          </cell>
          <cell r="Q14">
            <v>15</v>
          </cell>
          <cell r="R14">
            <v>16</v>
          </cell>
          <cell r="S14">
            <v>17</v>
          </cell>
          <cell r="T14">
            <v>18</v>
          </cell>
          <cell r="U14">
            <v>19</v>
          </cell>
          <cell r="V14">
            <v>20</v>
          </cell>
          <cell r="W14">
            <v>21</v>
          </cell>
          <cell r="X14">
            <v>22</v>
          </cell>
          <cell r="Y14">
            <v>23</v>
          </cell>
          <cell r="Z14">
            <v>24</v>
          </cell>
          <cell r="AA14">
            <v>25</v>
          </cell>
          <cell r="AB14">
            <v>26</v>
          </cell>
          <cell r="AC14">
            <v>27</v>
          </cell>
          <cell r="AD14">
            <v>28</v>
          </cell>
          <cell r="AE14">
            <v>29</v>
          </cell>
          <cell r="AF14">
            <v>30</v>
          </cell>
          <cell r="AG14">
            <v>31</v>
          </cell>
          <cell r="AH14">
            <v>32</v>
          </cell>
          <cell r="AI14">
            <v>33</v>
          </cell>
          <cell r="AJ14">
            <v>34</v>
          </cell>
          <cell r="AK14">
            <v>35</v>
          </cell>
          <cell r="AL14">
            <v>36</v>
          </cell>
          <cell r="AM14">
            <v>37</v>
          </cell>
          <cell r="AN14">
            <v>38</v>
          </cell>
          <cell r="AO14">
            <v>39</v>
          </cell>
          <cell r="AP14">
            <v>40</v>
          </cell>
          <cell r="AQ14">
            <v>41</v>
          </cell>
          <cell r="AR14">
            <v>42</v>
          </cell>
          <cell r="AS14">
            <v>43</v>
          </cell>
          <cell r="AT14">
            <v>44</v>
          </cell>
          <cell r="AU14">
            <v>45</v>
          </cell>
          <cell r="AV14">
            <v>46</v>
          </cell>
          <cell r="AW14">
            <v>47</v>
          </cell>
          <cell r="AX14">
            <v>48</v>
          </cell>
          <cell r="AY14">
            <v>49</v>
          </cell>
          <cell r="AZ14">
            <v>50</v>
          </cell>
          <cell r="BA14">
            <v>51</v>
          </cell>
          <cell r="BB14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C33"/>
  <sheetViews>
    <sheetView tabSelected="1" zoomScale="40" zoomScaleNormal="40" zoomScalePageLayoutView="0" workbookViewId="0" topLeftCell="A1">
      <selection activeCell="BK22" sqref="BK22"/>
    </sheetView>
  </sheetViews>
  <sheetFormatPr defaultColWidth="8.875" defaultRowHeight="12.75"/>
  <cols>
    <col min="1" max="1" width="7.625" style="3" customWidth="1"/>
    <col min="2" max="2" width="6.625" style="3" customWidth="1"/>
    <col min="3" max="3" width="4.625" style="3" customWidth="1"/>
    <col min="4" max="4" width="5.00390625" style="3" customWidth="1"/>
    <col min="5" max="10" width="4.75390625" style="3" customWidth="1"/>
    <col min="11" max="11" width="5.625" style="3" customWidth="1"/>
    <col min="12" max="54" width="4.75390625" style="3" customWidth="1"/>
    <col min="55" max="55" width="2.75390625" style="3" customWidth="1"/>
    <col min="56" max="16384" width="8.875" style="3" customWidth="1"/>
  </cols>
  <sheetData>
    <row r="3" spans="1:54" s="2" customFormat="1" ht="22.5" customHeight="1">
      <c r="A3" s="15"/>
      <c r="B3" s="15"/>
      <c r="C3" s="15"/>
      <c r="D3" s="15"/>
      <c r="E3" s="15"/>
      <c r="F3" s="15"/>
      <c r="G3" s="15"/>
      <c r="H3" s="15"/>
      <c r="I3" s="15"/>
      <c r="J3" s="678" t="s">
        <v>62</v>
      </c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79"/>
      <c r="Z3" s="679"/>
      <c r="AA3" s="679"/>
      <c r="AB3" s="679"/>
      <c r="AC3" s="679"/>
      <c r="AD3" s="679"/>
      <c r="AE3" s="679"/>
      <c r="AF3" s="679"/>
      <c r="AG3" s="679"/>
      <c r="AH3" s="679"/>
      <c r="AI3" s="679"/>
      <c r="AJ3" s="679"/>
      <c r="AK3" s="679"/>
      <c r="AL3" s="679"/>
      <c r="AM3" s="679"/>
      <c r="AN3" s="679"/>
      <c r="AO3" s="679"/>
      <c r="AP3" s="679"/>
      <c r="AQ3" s="679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6"/>
    </row>
    <row r="4" spans="1:55" ht="22.5" customHeight="1">
      <c r="A4" s="680" t="s">
        <v>24</v>
      </c>
      <c r="B4" s="680"/>
      <c r="C4" s="680"/>
      <c r="D4" s="680"/>
      <c r="E4" s="680"/>
      <c r="F4" s="680"/>
      <c r="G4" s="680"/>
      <c r="H4" s="680"/>
      <c r="I4" s="17"/>
      <c r="J4" s="17"/>
      <c r="K4" s="17"/>
      <c r="L4" s="17"/>
      <c r="M4" s="18"/>
      <c r="N4" s="18"/>
      <c r="O4" s="18"/>
      <c r="P4" s="680" t="s">
        <v>66</v>
      </c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18"/>
      <c r="AL4" s="18"/>
      <c r="AM4" s="19"/>
      <c r="AN4" s="19"/>
      <c r="AO4" s="20" t="s">
        <v>121</v>
      </c>
      <c r="AP4" s="12"/>
      <c r="AQ4" s="19"/>
      <c r="AR4" s="21"/>
      <c r="AS4" s="21"/>
      <c r="AT4" s="21"/>
      <c r="AU4" s="212"/>
      <c r="AV4" s="212"/>
      <c r="AW4" s="212"/>
      <c r="AX4" s="212"/>
      <c r="AY4" s="21"/>
      <c r="AZ4" s="21"/>
      <c r="BA4" s="21"/>
      <c r="BB4" s="21"/>
      <c r="BC4" s="65"/>
    </row>
    <row r="5" spans="1:55" ht="22.5" customHeight="1">
      <c r="A5" s="675" t="s">
        <v>78</v>
      </c>
      <c r="B5" s="675"/>
      <c r="C5" s="675"/>
      <c r="D5" s="675"/>
      <c r="E5" s="675"/>
      <c r="F5" s="675"/>
      <c r="G5" s="675"/>
      <c r="H5" s="675"/>
      <c r="I5" s="22"/>
      <c r="J5" s="22"/>
      <c r="K5" s="22"/>
      <c r="L5" s="22"/>
      <c r="M5" s="22"/>
      <c r="N5" s="22"/>
      <c r="O5" s="22"/>
      <c r="P5" s="681" t="s">
        <v>53</v>
      </c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  <c r="AG5" s="681"/>
      <c r="AH5" s="681"/>
      <c r="AI5" s="681"/>
      <c r="AJ5" s="681"/>
      <c r="AK5" s="22"/>
      <c r="AL5" s="22"/>
      <c r="AM5" s="23"/>
      <c r="AN5" s="23"/>
      <c r="AO5" s="24" t="s">
        <v>111</v>
      </c>
      <c r="AP5" s="12"/>
      <c r="AQ5" s="23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6"/>
      <c r="BC5" s="65"/>
    </row>
    <row r="6" spans="1:55" ht="18.75" customHeight="1">
      <c r="A6" s="66"/>
      <c r="B6" s="66"/>
      <c r="C6" s="66"/>
      <c r="D6" s="66"/>
      <c r="E6" s="66"/>
      <c r="F6" s="66"/>
      <c r="G6" s="66"/>
      <c r="H6" s="66"/>
      <c r="I6" s="66"/>
      <c r="J6" s="28"/>
      <c r="K6" s="28"/>
      <c r="L6" s="28"/>
      <c r="M6" s="22"/>
      <c r="N6" s="22"/>
      <c r="O6" s="22"/>
      <c r="P6" s="675" t="s">
        <v>112</v>
      </c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5"/>
      <c r="AK6" s="22"/>
      <c r="AL6" s="22"/>
      <c r="AM6" s="27"/>
      <c r="AN6" s="27"/>
      <c r="AO6" s="683" t="s">
        <v>191</v>
      </c>
      <c r="AP6" s="683"/>
      <c r="AQ6" s="683"/>
      <c r="AR6" s="683"/>
      <c r="AS6" s="683"/>
      <c r="AT6" s="683"/>
      <c r="AU6" s="683"/>
      <c r="AV6" s="683"/>
      <c r="AW6" s="683"/>
      <c r="AX6" s="683"/>
      <c r="AY6" s="683"/>
      <c r="AZ6" s="683"/>
      <c r="BA6" s="683"/>
      <c r="BB6" s="1288"/>
      <c r="BC6" s="65"/>
    </row>
    <row r="7" spans="1:55" ht="18.75" customHeight="1">
      <c r="A7" s="675" t="s">
        <v>79</v>
      </c>
      <c r="B7" s="675"/>
      <c r="C7" s="675"/>
      <c r="D7" s="675"/>
      <c r="E7" s="675"/>
      <c r="F7" s="675"/>
      <c r="G7" s="675"/>
      <c r="H7" s="675"/>
      <c r="I7" s="22"/>
      <c r="J7" s="28"/>
      <c r="K7" s="30"/>
      <c r="L7" s="30"/>
      <c r="M7" s="22"/>
      <c r="N7" s="22"/>
      <c r="O7" s="22"/>
      <c r="P7" s="675" t="s">
        <v>63</v>
      </c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5"/>
      <c r="AH7" s="675"/>
      <c r="AI7" s="675"/>
      <c r="AJ7" s="675"/>
      <c r="AK7" s="22"/>
      <c r="AL7" s="22"/>
      <c r="AM7" s="31"/>
      <c r="AN7" s="31"/>
      <c r="AO7" s="683"/>
      <c r="AP7" s="683"/>
      <c r="AQ7" s="683"/>
      <c r="AR7" s="683"/>
      <c r="AS7" s="683"/>
      <c r="AT7" s="683"/>
      <c r="AU7" s="683"/>
      <c r="AV7" s="683"/>
      <c r="AW7" s="683"/>
      <c r="AX7" s="683"/>
      <c r="AY7" s="683"/>
      <c r="AZ7" s="683"/>
      <c r="BA7" s="683"/>
      <c r="BB7" s="1288"/>
      <c r="BC7" s="65"/>
    </row>
    <row r="8" spans="1:55" ht="23.25" customHeight="1">
      <c r="A8" s="675" t="s">
        <v>80</v>
      </c>
      <c r="B8" s="675"/>
      <c r="C8" s="675"/>
      <c r="D8" s="675"/>
      <c r="E8" s="675"/>
      <c r="F8" s="675"/>
      <c r="G8" s="675"/>
      <c r="H8" s="675"/>
      <c r="I8" s="22"/>
      <c r="J8" s="28"/>
      <c r="K8" s="676" t="s">
        <v>186</v>
      </c>
      <c r="L8" s="676"/>
      <c r="M8" s="676"/>
      <c r="N8" s="676"/>
      <c r="O8" s="676"/>
      <c r="P8" s="676"/>
      <c r="Q8" s="676"/>
      <c r="R8" s="676"/>
      <c r="S8" s="676"/>
      <c r="T8" s="676"/>
      <c r="U8" s="676"/>
      <c r="V8" s="676"/>
      <c r="W8" s="676"/>
      <c r="X8" s="676"/>
      <c r="Y8" s="676"/>
      <c r="Z8" s="676"/>
      <c r="AA8" s="676"/>
      <c r="AB8" s="676"/>
      <c r="AC8" s="676"/>
      <c r="AD8" s="676"/>
      <c r="AE8" s="676"/>
      <c r="AF8" s="676"/>
      <c r="AG8" s="676"/>
      <c r="AH8" s="676"/>
      <c r="AI8" s="676"/>
      <c r="AJ8" s="676"/>
      <c r="AK8" s="676"/>
      <c r="AL8" s="676"/>
      <c r="AM8" s="676"/>
      <c r="AN8" s="676"/>
      <c r="AO8" s="1288"/>
      <c r="AP8" s="1288"/>
      <c r="AQ8" s="1288"/>
      <c r="AR8" s="1288"/>
      <c r="AS8" s="1288"/>
      <c r="AT8" s="1288"/>
      <c r="AU8" s="1288"/>
      <c r="AV8" s="1288"/>
      <c r="AW8" s="1288"/>
      <c r="AX8" s="1288"/>
      <c r="AY8" s="1288"/>
      <c r="AZ8" s="1288"/>
      <c r="BA8" s="1288"/>
      <c r="BB8" s="1288"/>
      <c r="BC8" s="65"/>
    </row>
    <row r="9" spans="1:55" ht="23.25" customHeight="1">
      <c r="A9" s="67" t="s">
        <v>81</v>
      </c>
      <c r="B9" s="67"/>
      <c r="C9" s="67"/>
      <c r="D9" s="67"/>
      <c r="E9" s="67"/>
      <c r="F9" s="67"/>
      <c r="G9" s="67"/>
      <c r="H9" s="67"/>
      <c r="I9" s="67"/>
      <c r="J9" s="9"/>
      <c r="K9" s="8"/>
      <c r="L9" s="32"/>
      <c r="M9" s="682" t="s">
        <v>187</v>
      </c>
      <c r="N9" s="682"/>
      <c r="O9" s="682"/>
      <c r="P9" s="682"/>
      <c r="Q9" s="682"/>
      <c r="R9" s="682"/>
      <c r="S9" s="682"/>
      <c r="T9" s="682"/>
      <c r="U9" s="682"/>
      <c r="V9" s="682"/>
      <c r="W9" s="682"/>
      <c r="X9" s="682"/>
      <c r="Y9" s="682"/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2"/>
      <c r="AK9" s="682"/>
      <c r="AL9" s="682"/>
      <c r="AM9" s="682"/>
      <c r="AN9" s="682"/>
      <c r="AO9" s="682"/>
      <c r="AP9" s="33"/>
      <c r="AQ9" s="33"/>
      <c r="AR9" s="33"/>
      <c r="AS9" s="33"/>
      <c r="AT9" s="33"/>
      <c r="AU9" s="33"/>
      <c r="AV9" s="33"/>
      <c r="AW9" s="33"/>
      <c r="AX9" s="34"/>
      <c r="AY9" s="34"/>
      <c r="AZ9" s="34"/>
      <c r="BA9" s="34"/>
      <c r="BB9" s="34"/>
      <c r="BC9" s="68"/>
    </row>
    <row r="10" spans="1:55" ht="23.25" customHeight="1">
      <c r="A10" s="66" t="s">
        <v>82</v>
      </c>
      <c r="B10" s="69"/>
      <c r="C10" s="69"/>
      <c r="D10" s="69"/>
      <c r="E10" s="69"/>
      <c r="F10" s="69"/>
      <c r="G10" s="69"/>
      <c r="H10" s="69"/>
      <c r="I10" s="69"/>
      <c r="J10" s="10"/>
      <c r="K10" s="10"/>
      <c r="L10" s="7"/>
      <c r="M10" s="677" t="s">
        <v>188</v>
      </c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  <c r="AB10" s="677"/>
      <c r="AC10" s="677"/>
      <c r="AD10" s="677"/>
      <c r="AE10" s="677"/>
      <c r="AF10" s="677"/>
      <c r="AG10" s="677"/>
      <c r="AH10" s="677"/>
      <c r="AI10" s="677"/>
      <c r="AJ10" s="677"/>
      <c r="AK10" s="677"/>
      <c r="AL10" s="677"/>
      <c r="AM10" s="677"/>
      <c r="AN10" s="677"/>
      <c r="AO10" s="677"/>
      <c r="AP10" s="677"/>
      <c r="AQ10" s="677"/>
      <c r="AR10" s="677"/>
      <c r="AS10" s="677"/>
      <c r="AT10" s="677"/>
      <c r="AU10" s="677"/>
      <c r="AV10" s="29"/>
      <c r="AW10" s="29"/>
      <c r="AX10" s="29"/>
      <c r="AY10" s="29"/>
      <c r="AZ10" s="29"/>
      <c r="BA10" s="29"/>
      <c r="BB10" s="29"/>
      <c r="BC10" s="70"/>
    </row>
    <row r="11" spans="1:55" ht="18" customHeight="1" hidden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8"/>
      <c r="AB11" s="668"/>
      <c r="AC11" s="668"/>
      <c r="AD11" s="668"/>
      <c r="AE11" s="668"/>
      <c r="AF11" s="668"/>
      <c r="AG11" s="668"/>
      <c r="AH11" s="668"/>
      <c r="AI11" s="668"/>
      <c r="AJ11" s="668"/>
      <c r="AK11" s="668"/>
      <c r="AL11" s="668"/>
      <c r="AM11" s="668"/>
      <c r="AN11" s="668"/>
      <c r="AO11" s="668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1"/>
    </row>
    <row r="12" spans="1:54" ht="48.75" customHeight="1" thickBot="1">
      <c r="A12" s="669" t="s">
        <v>83</v>
      </c>
      <c r="B12" s="669"/>
      <c r="C12" s="669"/>
      <c r="D12" s="669"/>
      <c r="E12" s="669"/>
      <c r="F12" s="669"/>
      <c r="G12" s="669"/>
      <c r="H12" s="669"/>
      <c r="I12" s="669"/>
      <c r="J12" s="669"/>
      <c r="K12" s="669"/>
      <c r="L12" s="669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35" customFormat="1" ht="21" customHeight="1" thickBot="1" thickTop="1">
      <c r="A13" s="670" t="s">
        <v>54</v>
      </c>
      <c r="B13" s="671"/>
      <c r="C13" s="671"/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671"/>
      <c r="P13" s="671"/>
      <c r="Q13" s="671"/>
      <c r="R13" s="671"/>
      <c r="S13" s="671"/>
      <c r="T13" s="671"/>
      <c r="U13" s="671"/>
      <c r="V13" s="671"/>
      <c r="W13" s="671"/>
      <c r="X13" s="671"/>
      <c r="Y13" s="671"/>
      <c r="Z13" s="671"/>
      <c r="AA13" s="671"/>
      <c r="AB13" s="671"/>
      <c r="AC13" s="671"/>
      <c r="AD13" s="671"/>
      <c r="AE13" s="671"/>
      <c r="AF13" s="671"/>
      <c r="AG13" s="671"/>
      <c r="AH13" s="671"/>
      <c r="AI13" s="671"/>
      <c r="AJ13" s="671"/>
      <c r="AK13" s="671"/>
      <c r="AL13" s="671"/>
      <c r="AM13" s="671"/>
      <c r="AN13" s="671"/>
      <c r="AO13" s="671"/>
      <c r="AP13" s="671"/>
      <c r="AQ13" s="671"/>
      <c r="AR13" s="671"/>
      <c r="AS13" s="671"/>
      <c r="AT13" s="671"/>
      <c r="AU13" s="671"/>
      <c r="AV13" s="671"/>
      <c r="AW13" s="671"/>
      <c r="AX13" s="671"/>
      <c r="AY13" s="671"/>
      <c r="AZ13" s="671"/>
      <c r="BA13" s="671"/>
      <c r="BB13" s="672"/>
    </row>
    <row r="14" spans="1:55" s="2" customFormat="1" ht="21" customHeight="1" thickBot="1" thickTop="1">
      <c r="A14" s="673" t="s">
        <v>25</v>
      </c>
      <c r="B14" s="667"/>
      <c r="C14" s="665" t="s">
        <v>26</v>
      </c>
      <c r="D14" s="666"/>
      <c r="E14" s="666"/>
      <c r="F14" s="666"/>
      <c r="G14" s="667"/>
      <c r="H14" s="665" t="s">
        <v>27</v>
      </c>
      <c r="I14" s="666"/>
      <c r="J14" s="666"/>
      <c r="K14" s="667"/>
      <c r="L14" s="665" t="s">
        <v>28</v>
      </c>
      <c r="M14" s="666"/>
      <c r="N14" s="666"/>
      <c r="O14" s="667"/>
      <c r="P14" s="665" t="s">
        <v>29</v>
      </c>
      <c r="Q14" s="666"/>
      <c r="R14" s="666"/>
      <c r="S14" s="666"/>
      <c r="T14" s="667"/>
      <c r="U14" s="665" t="s">
        <v>30</v>
      </c>
      <c r="V14" s="666"/>
      <c r="W14" s="666"/>
      <c r="X14" s="667"/>
      <c r="Y14" s="665" t="s">
        <v>31</v>
      </c>
      <c r="Z14" s="666"/>
      <c r="AA14" s="666"/>
      <c r="AB14" s="667"/>
      <c r="AC14" s="665" t="s">
        <v>32</v>
      </c>
      <c r="AD14" s="666"/>
      <c r="AE14" s="666"/>
      <c r="AF14" s="666"/>
      <c r="AG14" s="667"/>
      <c r="AH14" s="665" t="s">
        <v>33</v>
      </c>
      <c r="AI14" s="666"/>
      <c r="AJ14" s="666"/>
      <c r="AK14" s="667"/>
      <c r="AL14" s="665" t="s">
        <v>34</v>
      </c>
      <c r="AM14" s="666"/>
      <c r="AN14" s="666"/>
      <c r="AO14" s="667"/>
      <c r="AP14" s="665" t="s">
        <v>35</v>
      </c>
      <c r="AQ14" s="666"/>
      <c r="AR14" s="666"/>
      <c r="AS14" s="666"/>
      <c r="AT14" s="667"/>
      <c r="AU14" s="665" t="s">
        <v>36</v>
      </c>
      <c r="AV14" s="666"/>
      <c r="AW14" s="666"/>
      <c r="AX14" s="667"/>
      <c r="AY14" s="665" t="s">
        <v>37</v>
      </c>
      <c r="AZ14" s="666"/>
      <c r="BA14" s="666"/>
      <c r="BB14" s="674"/>
      <c r="BC14" s="36"/>
    </row>
    <row r="15" spans="1:54" s="2" customFormat="1" ht="21" customHeight="1" thickTop="1">
      <c r="A15" s="645" t="s">
        <v>38</v>
      </c>
      <c r="B15" s="646"/>
      <c r="C15" s="37">
        <f>'[3]Титул_бак_2015'!C14</f>
        <v>1</v>
      </c>
      <c r="D15" s="38">
        <f>'[3]Титул_бак_2015'!D14</f>
        <v>2</v>
      </c>
      <c r="E15" s="38">
        <f>'[3]Титул_бак_2015'!E14</f>
        <v>3</v>
      </c>
      <c r="F15" s="38">
        <f>'[3]Титул_бак_2015'!F14</f>
        <v>4</v>
      </c>
      <c r="G15" s="38">
        <f>'[3]Титул_бак_2015'!G14</f>
        <v>5</v>
      </c>
      <c r="H15" s="38">
        <f>'[3]Титул_бак_2015'!H14</f>
        <v>6</v>
      </c>
      <c r="I15" s="38">
        <f>'[3]Титул_бак_2015'!I14</f>
        <v>7</v>
      </c>
      <c r="J15" s="38">
        <f>'[3]Титул_бак_2015'!J14</f>
        <v>8</v>
      </c>
      <c r="K15" s="38">
        <f>'[3]Титул_бак_2015'!K14</f>
        <v>9</v>
      </c>
      <c r="L15" s="38">
        <f>'[3]Титул_бак_2015'!L14</f>
        <v>10</v>
      </c>
      <c r="M15" s="38">
        <f>'[3]Титул_бак_2015'!M14</f>
        <v>11</v>
      </c>
      <c r="N15" s="38">
        <f>'[3]Титул_бак_2015'!N14</f>
        <v>12</v>
      </c>
      <c r="O15" s="38">
        <f>'[3]Титул_бак_2015'!O14</f>
        <v>13</v>
      </c>
      <c r="P15" s="38">
        <f>'[3]Титул_бак_2015'!P14</f>
        <v>14</v>
      </c>
      <c r="Q15" s="38">
        <f>'[3]Титул_бак_2015'!Q14</f>
        <v>15</v>
      </c>
      <c r="R15" s="38">
        <f>'[3]Титул_бак_2015'!R14</f>
        <v>16</v>
      </c>
      <c r="S15" s="38">
        <f>'[3]Титул_бак_2015'!S14</f>
        <v>17</v>
      </c>
      <c r="T15" s="38">
        <f>'[3]Титул_бак_2015'!T14</f>
        <v>18</v>
      </c>
      <c r="U15" s="38">
        <f>'[3]Титул_бак_2015'!U14</f>
        <v>19</v>
      </c>
      <c r="V15" s="38">
        <f>'[3]Титул_бак_2015'!V14</f>
        <v>20</v>
      </c>
      <c r="W15" s="38">
        <f>'[3]Титул_бак_2015'!W14</f>
        <v>21</v>
      </c>
      <c r="X15" s="38">
        <f>'[3]Титул_бак_2015'!X14</f>
        <v>22</v>
      </c>
      <c r="Y15" s="38">
        <f>'[3]Титул_бак_2015'!Y14</f>
        <v>23</v>
      </c>
      <c r="Z15" s="38">
        <f>'[3]Титул_бак_2015'!Z14</f>
        <v>24</v>
      </c>
      <c r="AA15" s="38">
        <f>'[3]Титул_бак_2015'!AA14</f>
        <v>25</v>
      </c>
      <c r="AB15" s="38">
        <f>'[3]Титул_бак_2015'!AB14</f>
        <v>26</v>
      </c>
      <c r="AC15" s="38">
        <f>'[3]Титул_бак_2015'!AC14</f>
        <v>27</v>
      </c>
      <c r="AD15" s="38">
        <f>'[3]Титул_бак_2015'!AD14</f>
        <v>28</v>
      </c>
      <c r="AE15" s="38">
        <f>'[3]Титул_бак_2015'!AE14</f>
        <v>29</v>
      </c>
      <c r="AF15" s="38">
        <f>'[3]Титул_бак_2015'!AF14</f>
        <v>30</v>
      </c>
      <c r="AG15" s="38">
        <f>'[3]Титул_бак_2015'!AG14</f>
        <v>31</v>
      </c>
      <c r="AH15" s="38">
        <f>'[3]Титул_бак_2015'!AH14</f>
        <v>32</v>
      </c>
      <c r="AI15" s="38">
        <f>'[3]Титул_бак_2015'!AI14</f>
        <v>33</v>
      </c>
      <c r="AJ15" s="38">
        <f>'[3]Титул_бак_2015'!AJ14</f>
        <v>34</v>
      </c>
      <c r="AK15" s="38">
        <f>'[3]Титул_бак_2015'!AK14</f>
        <v>35</v>
      </c>
      <c r="AL15" s="38">
        <f>'[3]Титул_бак_2015'!AL14</f>
        <v>36</v>
      </c>
      <c r="AM15" s="38">
        <f>'[3]Титул_бак_2015'!AM14</f>
        <v>37</v>
      </c>
      <c r="AN15" s="38">
        <f>'[3]Титул_бак_2015'!AN14</f>
        <v>38</v>
      </c>
      <c r="AO15" s="38">
        <f>'[3]Титул_бак_2015'!AO14</f>
        <v>39</v>
      </c>
      <c r="AP15" s="38">
        <f>'[3]Титул_бак_2015'!AP14</f>
        <v>40</v>
      </c>
      <c r="AQ15" s="38">
        <f>'[3]Титул_бак_2015'!AQ14</f>
        <v>41</v>
      </c>
      <c r="AR15" s="38">
        <f>'[3]Титул_бак_2015'!AR14</f>
        <v>42</v>
      </c>
      <c r="AS15" s="38">
        <f>'[3]Титул_бак_2015'!AS14</f>
        <v>43</v>
      </c>
      <c r="AT15" s="38">
        <f>'[3]Титул_бак_2015'!AT14</f>
        <v>44</v>
      </c>
      <c r="AU15" s="38">
        <f>'[3]Титул_бак_2015'!AU14</f>
        <v>45</v>
      </c>
      <c r="AV15" s="38">
        <f>'[3]Титул_бак_2015'!AV14</f>
        <v>46</v>
      </c>
      <c r="AW15" s="38">
        <f>'[3]Титул_бак_2015'!AW14</f>
        <v>47</v>
      </c>
      <c r="AX15" s="38">
        <f>'[3]Титул_бак_2015'!AX14</f>
        <v>48</v>
      </c>
      <c r="AY15" s="38">
        <f>'[3]Титул_бак_2015'!AY14</f>
        <v>49</v>
      </c>
      <c r="AZ15" s="38">
        <f>'[3]Титул_бак_2015'!AZ14</f>
        <v>50</v>
      </c>
      <c r="BA15" s="38">
        <f>'[3]Титул_бак_2015'!BA14</f>
        <v>51</v>
      </c>
      <c r="BB15" s="39">
        <f>'[3]Титул_бак_2015'!BB14</f>
        <v>52</v>
      </c>
    </row>
    <row r="16" spans="1:55" s="2" customFormat="1" ht="21" customHeight="1">
      <c r="A16" s="573" t="s">
        <v>43</v>
      </c>
      <c r="B16" s="40">
        <v>1</v>
      </c>
      <c r="C16" s="179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214" t="s">
        <v>56</v>
      </c>
      <c r="S16" s="214" t="s">
        <v>57</v>
      </c>
      <c r="T16" s="215" t="s">
        <v>39</v>
      </c>
      <c r="U16" s="215" t="s">
        <v>39</v>
      </c>
      <c r="V16" s="183"/>
      <c r="W16" s="184"/>
      <c r="X16" s="183"/>
      <c r="Y16" s="184"/>
      <c r="Z16" s="183"/>
      <c r="AA16" s="184"/>
      <c r="AB16" s="214" t="s">
        <v>58</v>
      </c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216" t="s">
        <v>41</v>
      </c>
      <c r="AO16" s="214" t="s">
        <v>41</v>
      </c>
      <c r="AP16" s="214" t="s">
        <v>56</v>
      </c>
      <c r="AQ16" s="214" t="s">
        <v>40</v>
      </c>
      <c r="AR16" s="214" t="s">
        <v>40</v>
      </c>
      <c r="AS16" s="214" t="s">
        <v>39</v>
      </c>
      <c r="AT16" s="214" t="s">
        <v>39</v>
      </c>
      <c r="AU16" s="214" t="s">
        <v>39</v>
      </c>
      <c r="AV16" s="214" t="s">
        <v>39</v>
      </c>
      <c r="AW16" s="214" t="s">
        <v>39</v>
      </c>
      <c r="AX16" s="214" t="s">
        <v>39</v>
      </c>
      <c r="AY16" s="214" t="s">
        <v>39</v>
      </c>
      <c r="AZ16" s="214" t="s">
        <v>39</v>
      </c>
      <c r="BA16" s="214" t="s">
        <v>39</v>
      </c>
      <c r="BB16" s="214" t="s">
        <v>39</v>
      </c>
      <c r="BC16" s="4"/>
    </row>
    <row r="17" spans="1:55" s="2" customFormat="1" ht="21" customHeight="1">
      <c r="A17" s="574"/>
      <c r="B17" s="40">
        <v>2</v>
      </c>
      <c r="C17" s="179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2"/>
      <c r="U17" s="182"/>
      <c r="V17" s="183"/>
      <c r="W17" s="184"/>
      <c r="X17" s="183"/>
      <c r="Y17" s="184"/>
      <c r="Z17" s="183"/>
      <c r="AA17" s="184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96"/>
      <c r="AT17" s="181"/>
      <c r="AU17" s="181"/>
      <c r="AV17" s="181"/>
      <c r="AW17" s="181"/>
      <c r="AX17" s="181"/>
      <c r="AY17" s="181"/>
      <c r="AZ17" s="181"/>
      <c r="BA17" s="181"/>
      <c r="BB17" s="181"/>
      <c r="BC17" s="4"/>
    </row>
    <row r="18" spans="1:55" s="2" customFormat="1" ht="21" customHeight="1">
      <c r="A18" s="574"/>
      <c r="B18" s="40">
        <v>3</v>
      </c>
      <c r="C18" s="179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2"/>
      <c r="U18" s="182"/>
      <c r="V18" s="183"/>
      <c r="W18" s="184"/>
      <c r="X18" s="183"/>
      <c r="Y18" s="184"/>
      <c r="Z18" s="183"/>
      <c r="AA18" s="184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96"/>
      <c r="AT18" s="181"/>
      <c r="AU18" s="181"/>
      <c r="AV18" s="181"/>
      <c r="AW18" s="181"/>
      <c r="AX18" s="181"/>
      <c r="AY18" s="181"/>
      <c r="AZ18" s="181"/>
      <c r="BA18" s="181"/>
      <c r="BB18" s="181"/>
      <c r="BC18" s="4"/>
    </row>
    <row r="19" spans="1:55" s="2" customFormat="1" ht="21" customHeight="1">
      <c r="A19" s="575"/>
      <c r="B19" s="40">
        <v>4</v>
      </c>
      <c r="C19" s="180"/>
      <c r="D19" s="185"/>
      <c r="E19" s="185"/>
      <c r="F19" s="185"/>
      <c r="G19" s="186"/>
      <c r="H19" s="186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7"/>
      <c r="AT19" s="185"/>
      <c r="AU19" s="185"/>
      <c r="AV19" s="185"/>
      <c r="AW19" s="185"/>
      <c r="AX19" s="185"/>
      <c r="AY19" s="185"/>
      <c r="AZ19" s="185"/>
      <c r="BA19" s="185"/>
      <c r="BB19" s="185"/>
      <c r="BC19" s="4"/>
    </row>
    <row r="20" spans="1:55" ht="21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"/>
    </row>
    <row r="21" spans="1:55" ht="21" customHeight="1" thickBot="1">
      <c r="A21" s="647" t="s">
        <v>55</v>
      </c>
      <c r="B21" s="647"/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42"/>
      <c r="T21" s="43"/>
      <c r="U21" s="43"/>
      <c r="V21" s="648" t="s">
        <v>42</v>
      </c>
      <c r="W21" s="648"/>
      <c r="X21" s="648"/>
      <c r="Y21" s="648"/>
      <c r="Z21" s="648"/>
      <c r="AA21" s="648"/>
      <c r="AB21" s="648"/>
      <c r="AC21" s="41"/>
      <c r="AD21" s="41"/>
      <c r="AE21" s="41"/>
      <c r="AF21" s="41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1"/>
      <c r="BA21" s="41"/>
      <c r="BB21" s="42"/>
      <c r="BC21" s="4"/>
    </row>
    <row r="22" spans="1:55" ht="18" customHeight="1" thickBot="1">
      <c r="A22" s="649" t="s">
        <v>43</v>
      </c>
      <c r="B22" s="650"/>
      <c r="C22" s="651"/>
      <c r="D22" s="658" t="s">
        <v>68</v>
      </c>
      <c r="E22" s="658"/>
      <c r="F22" s="660" t="s">
        <v>69</v>
      </c>
      <c r="G22" s="660" t="s">
        <v>70</v>
      </c>
      <c r="H22" s="658" t="s">
        <v>71</v>
      </c>
      <c r="I22" s="658"/>
      <c r="J22" s="663" t="s">
        <v>116</v>
      </c>
      <c r="K22" s="663"/>
      <c r="L22" s="658" t="s">
        <v>72</v>
      </c>
      <c r="M22" s="658"/>
      <c r="N22" s="632" t="s">
        <v>1</v>
      </c>
      <c r="O22" s="633"/>
      <c r="P22" s="634"/>
      <c r="Q22" s="44"/>
      <c r="R22" s="44"/>
      <c r="S22" s="42"/>
      <c r="T22" s="42"/>
      <c r="U22" s="42"/>
      <c r="V22" s="42"/>
      <c r="W22" s="42"/>
      <c r="X22" s="42"/>
      <c r="Y22" s="41"/>
      <c r="Z22" s="41"/>
      <c r="AA22" s="41"/>
      <c r="AB22" s="41"/>
      <c r="AC22" s="42"/>
      <c r="AD22" s="42"/>
      <c r="AE22" s="42"/>
      <c r="AF22" s="598" t="s">
        <v>44</v>
      </c>
      <c r="AG22" s="599"/>
      <c r="AH22" s="599"/>
      <c r="AI22" s="599"/>
      <c r="AJ22" s="599"/>
      <c r="AK22" s="599"/>
      <c r="AL22" s="599"/>
      <c r="AM22" s="599"/>
      <c r="AN22" s="599"/>
      <c r="AO22" s="599"/>
      <c r="AP22" s="599"/>
      <c r="AQ22" s="599"/>
      <c r="AR22" s="599"/>
      <c r="AS22" s="599"/>
      <c r="AT22" s="599"/>
      <c r="AU22" s="599" t="s">
        <v>45</v>
      </c>
      <c r="AV22" s="599"/>
      <c r="AW22" s="599"/>
      <c r="AX22" s="599"/>
      <c r="AY22" s="599" t="s">
        <v>46</v>
      </c>
      <c r="AZ22" s="599"/>
      <c r="BA22" s="599"/>
      <c r="BB22" s="600"/>
      <c r="BC22" s="4"/>
    </row>
    <row r="23" spans="1:55" ht="21.75" customHeight="1" thickBot="1">
      <c r="A23" s="652"/>
      <c r="B23" s="653"/>
      <c r="C23" s="654"/>
      <c r="D23" s="659"/>
      <c r="E23" s="659"/>
      <c r="F23" s="661"/>
      <c r="G23" s="661"/>
      <c r="H23" s="659"/>
      <c r="I23" s="659"/>
      <c r="J23" s="664"/>
      <c r="K23" s="664"/>
      <c r="L23" s="659"/>
      <c r="M23" s="659"/>
      <c r="N23" s="635"/>
      <c r="O23" s="636"/>
      <c r="P23" s="637"/>
      <c r="Q23" s="44"/>
      <c r="R23" s="45"/>
      <c r="S23" s="46" t="s">
        <v>47</v>
      </c>
      <c r="T23" s="622" t="s">
        <v>48</v>
      </c>
      <c r="U23" s="622"/>
      <c r="V23" s="622"/>
      <c r="W23" s="47" t="s">
        <v>49</v>
      </c>
      <c r="X23" s="48" t="s">
        <v>47</v>
      </c>
      <c r="Y23" s="638" t="s">
        <v>50</v>
      </c>
      <c r="Z23" s="638"/>
      <c r="AA23" s="638"/>
      <c r="AB23" s="638"/>
      <c r="AC23" s="638"/>
      <c r="AD23" s="638"/>
      <c r="AE23" s="42"/>
      <c r="AF23" s="639" t="s">
        <v>113</v>
      </c>
      <c r="AG23" s="640"/>
      <c r="AH23" s="640"/>
      <c r="AI23" s="640"/>
      <c r="AJ23" s="640"/>
      <c r="AK23" s="640"/>
      <c r="AL23" s="640"/>
      <c r="AM23" s="640"/>
      <c r="AN23" s="640"/>
      <c r="AO23" s="640"/>
      <c r="AP23" s="640"/>
      <c r="AQ23" s="640"/>
      <c r="AR23" s="640"/>
      <c r="AS23" s="640"/>
      <c r="AT23" s="640"/>
      <c r="AU23" s="640">
        <v>2</v>
      </c>
      <c r="AV23" s="640"/>
      <c r="AW23" s="640"/>
      <c r="AX23" s="640"/>
      <c r="AY23" s="641">
        <v>2</v>
      </c>
      <c r="AZ23" s="641"/>
      <c r="BA23" s="641"/>
      <c r="BB23" s="642"/>
      <c r="BC23" s="4"/>
    </row>
    <row r="24" spans="1:55" ht="18" customHeight="1" thickBot="1">
      <c r="A24" s="652"/>
      <c r="B24" s="653"/>
      <c r="C24" s="654"/>
      <c r="D24" s="659"/>
      <c r="E24" s="659"/>
      <c r="F24" s="661"/>
      <c r="G24" s="661"/>
      <c r="H24" s="659"/>
      <c r="I24" s="659"/>
      <c r="J24" s="664"/>
      <c r="K24" s="664"/>
      <c r="L24" s="659"/>
      <c r="M24" s="659"/>
      <c r="N24" s="635"/>
      <c r="O24" s="636"/>
      <c r="P24" s="637"/>
      <c r="Q24" s="44"/>
      <c r="R24" s="49"/>
      <c r="S24" s="46"/>
      <c r="T24" s="622"/>
      <c r="U24" s="622"/>
      <c r="V24" s="622"/>
      <c r="W24" s="50"/>
      <c r="X24" s="50"/>
      <c r="Y24" s="638"/>
      <c r="Z24" s="638"/>
      <c r="AA24" s="638"/>
      <c r="AB24" s="638"/>
      <c r="AC24" s="638"/>
      <c r="AD24" s="638"/>
      <c r="AE24" s="43"/>
      <c r="AF24" s="643"/>
      <c r="AG24" s="644"/>
      <c r="AH24" s="644"/>
      <c r="AI24" s="644"/>
      <c r="AJ24" s="644"/>
      <c r="AK24" s="644"/>
      <c r="AL24" s="644"/>
      <c r="AM24" s="644"/>
      <c r="AN24" s="644"/>
      <c r="AO24" s="644"/>
      <c r="AP24" s="644"/>
      <c r="AQ24" s="644"/>
      <c r="AR24" s="644"/>
      <c r="AS24" s="644"/>
      <c r="AT24" s="644"/>
      <c r="AU24" s="625"/>
      <c r="AV24" s="625"/>
      <c r="AW24" s="625"/>
      <c r="AX24" s="625"/>
      <c r="AY24" s="625"/>
      <c r="AZ24" s="625"/>
      <c r="BA24" s="625"/>
      <c r="BB24" s="626"/>
      <c r="BC24" s="4"/>
    </row>
    <row r="25" spans="1:55" ht="18" customHeight="1" thickBot="1">
      <c r="A25" s="655"/>
      <c r="B25" s="656"/>
      <c r="C25" s="657"/>
      <c r="D25" s="659"/>
      <c r="E25" s="659"/>
      <c r="F25" s="662"/>
      <c r="G25" s="662"/>
      <c r="H25" s="659"/>
      <c r="I25" s="659"/>
      <c r="J25" s="664"/>
      <c r="K25" s="664"/>
      <c r="L25" s="659"/>
      <c r="M25" s="659"/>
      <c r="N25" s="635"/>
      <c r="O25" s="636"/>
      <c r="P25" s="637"/>
      <c r="Q25" s="44"/>
      <c r="R25" s="51"/>
      <c r="S25" s="51"/>
      <c r="T25" s="51"/>
      <c r="U25" s="51"/>
      <c r="V25" s="51"/>
      <c r="W25" s="51"/>
      <c r="X25" s="50"/>
      <c r="Y25" s="52"/>
      <c r="Z25" s="53"/>
      <c r="AA25" s="53"/>
      <c r="AB25" s="54"/>
      <c r="AC25" s="54"/>
      <c r="AD25" s="54"/>
      <c r="AE25" s="42"/>
      <c r="AF25" s="627"/>
      <c r="AG25" s="627"/>
      <c r="AH25" s="627"/>
      <c r="AI25" s="627"/>
      <c r="AJ25" s="627"/>
      <c r="AK25" s="627"/>
      <c r="AL25" s="627"/>
      <c r="AM25" s="627"/>
      <c r="AN25" s="627"/>
      <c r="AO25" s="627"/>
      <c r="AP25" s="627"/>
      <c r="AQ25" s="627"/>
      <c r="AR25" s="627"/>
      <c r="AS25" s="627"/>
      <c r="AT25" s="627"/>
      <c r="AU25" s="627"/>
      <c r="AV25" s="627"/>
      <c r="AW25" s="627"/>
      <c r="AX25" s="627"/>
      <c r="AY25" s="627"/>
      <c r="AZ25" s="627"/>
      <c r="BA25" s="627"/>
      <c r="BB25" s="627"/>
      <c r="BC25" s="4"/>
    </row>
    <row r="26" spans="1:55" ht="18" customHeight="1" thickBot="1">
      <c r="A26" s="611">
        <v>1</v>
      </c>
      <c r="B26" s="612"/>
      <c r="C26" s="613"/>
      <c r="D26" s="628">
        <v>36</v>
      </c>
      <c r="E26" s="629"/>
      <c r="F26" s="40">
        <v>1</v>
      </c>
      <c r="G26" s="40">
        <v>3</v>
      </c>
      <c r="H26" s="628">
        <v>2</v>
      </c>
      <c r="I26" s="629"/>
      <c r="J26" s="630">
        <v>0</v>
      </c>
      <c r="K26" s="631"/>
      <c r="L26" s="630">
        <v>12</v>
      </c>
      <c r="M26" s="631"/>
      <c r="N26" s="619">
        <v>52</v>
      </c>
      <c r="O26" s="620"/>
      <c r="P26" s="621"/>
      <c r="Q26" s="41"/>
      <c r="R26" s="47" t="s">
        <v>41</v>
      </c>
      <c r="S26" s="46" t="s">
        <v>47</v>
      </c>
      <c r="T26" s="622" t="s">
        <v>73</v>
      </c>
      <c r="U26" s="622"/>
      <c r="V26" s="49"/>
      <c r="W26" s="47" t="s">
        <v>67</v>
      </c>
      <c r="X26" s="46" t="s">
        <v>47</v>
      </c>
      <c r="Y26" s="623" t="s">
        <v>115</v>
      </c>
      <c r="Z26" s="623"/>
      <c r="AA26" s="623"/>
      <c r="AB26" s="623"/>
      <c r="AC26" s="623"/>
      <c r="AD26" s="623"/>
      <c r="AE26" s="56"/>
      <c r="AF26" s="624"/>
      <c r="AG26" s="624"/>
      <c r="AH26" s="624"/>
      <c r="AI26" s="624"/>
      <c r="AJ26" s="624"/>
      <c r="AK26" s="624"/>
      <c r="AL26" s="624"/>
      <c r="AM26" s="624"/>
      <c r="AN26" s="624"/>
      <c r="AO26" s="624"/>
      <c r="AP26" s="624"/>
      <c r="AQ26" s="624"/>
      <c r="AR26" s="624"/>
      <c r="AS26" s="624"/>
      <c r="AT26" s="624"/>
      <c r="AU26" s="624"/>
      <c r="AV26" s="624"/>
      <c r="AW26" s="624"/>
      <c r="AX26" s="624"/>
      <c r="AY26" s="624"/>
      <c r="AZ26" s="624"/>
      <c r="BA26" s="624"/>
      <c r="BB26" s="624"/>
      <c r="BC26" s="4"/>
    </row>
    <row r="27" spans="1:55" ht="22.5" customHeight="1" thickBot="1">
      <c r="A27" s="611">
        <v>2</v>
      </c>
      <c r="B27" s="612"/>
      <c r="C27" s="613"/>
      <c r="D27" s="614"/>
      <c r="E27" s="615"/>
      <c r="F27" s="71"/>
      <c r="G27" s="71"/>
      <c r="H27" s="614"/>
      <c r="I27" s="615"/>
      <c r="J27" s="614"/>
      <c r="K27" s="615"/>
      <c r="L27" s="614"/>
      <c r="M27" s="615"/>
      <c r="N27" s="616"/>
      <c r="O27" s="617"/>
      <c r="P27" s="618"/>
      <c r="Q27" s="41"/>
      <c r="R27" s="51"/>
      <c r="S27" s="51"/>
      <c r="T27" s="622"/>
      <c r="U27" s="622"/>
      <c r="V27" s="51"/>
      <c r="W27" s="51"/>
      <c r="X27" s="50"/>
      <c r="Y27" s="623"/>
      <c r="Z27" s="623"/>
      <c r="AA27" s="623"/>
      <c r="AB27" s="623"/>
      <c r="AC27" s="623"/>
      <c r="AD27" s="623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"/>
    </row>
    <row r="28" spans="1:55" ht="18" customHeight="1" thickBot="1">
      <c r="A28" s="611">
        <v>3</v>
      </c>
      <c r="B28" s="612"/>
      <c r="C28" s="613"/>
      <c r="D28" s="614"/>
      <c r="E28" s="615"/>
      <c r="F28" s="71"/>
      <c r="G28" s="71"/>
      <c r="H28" s="614"/>
      <c r="I28" s="615"/>
      <c r="J28" s="614"/>
      <c r="K28" s="615"/>
      <c r="L28" s="614"/>
      <c r="M28" s="615"/>
      <c r="N28" s="616"/>
      <c r="O28" s="617"/>
      <c r="P28" s="618"/>
      <c r="Q28" s="41"/>
      <c r="R28" s="51"/>
      <c r="S28" s="51"/>
      <c r="T28" s="51"/>
      <c r="U28" s="51"/>
      <c r="V28" s="51"/>
      <c r="W28" s="50"/>
      <c r="X28" s="50"/>
      <c r="Y28" s="55"/>
      <c r="Z28" s="55"/>
      <c r="AA28" s="55"/>
      <c r="AB28" s="54"/>
      <c r="AC28" s="54"/>
      <c r="AD28" s="54"/>
      <c r="AE28" s="42"/>
      <c r="AF28" s="598" t="s">
        <v>74</v>
      </c>
      <c r="AG28" s="599"/>
      <c r="AH28" s="599"/>
      <c r="AI28" s="599"/>
      <c r="AJ28" s="599"/>
      <c r="AK28" s="599"/>
      <c r="AL28" s="599"/>
      <c r="AM28" s="599"/>
      <c r="AN28" s="599"/>
      <c r="AO28" s="599"/>
      <c r="AP28" s="599"/>
      <c r="AQ28" s="599"/>
      <c r="AR28" s="599"/>
      <c r="AS28" s="599"/>
      <c r="AT28" s="599"/>
      <c r="AU28" s="599"/>
      <c r="AV28" s="599"/>
      <c r="AW28" s="599"/>
      <c r="AX28" s="599"/>
      <c r="AY28" s="599"/>
      <c r="AZ28" s="599"/>
      <c r="BA28" s="599"/>
      <c r="BB28" s="600"/>
      <c r="BC28" s="4"/>
    </row>
    <row r="29" spans="1:55" ht="24" customHeight="1" thickBot="1">
      <c r="A29" s="611">
        <v>4</v>
      </c>
      <c r="B29" s="612"/>
      <c r="C29" s="613"/>
      <c r="D29" s="614"/>
      <c r="E29" s="615"/>
      <c r="F29" s="71"/>
      <c r="G29" s="71"/>
      <c r="H29" s="614"/>
      <c r="I29" s="615"/>
      <c r="J29" s="614"/>
      <c r="K29" s="615"/>
      <c r="L29" s="614"/>
      <c r="M29" s="615"/>
      <c r="N29" s="616"/>
      <c r="O29" s="617"/>
      <c r="P29" s="618"/>
      <c r="Q29" s="41"/>
      <c r="R29" s="47" t="s">
        <v>39</v>
      </c>
      <c r="S29" s="48" t="s">
        <v>47</v>
      </c>
      <c r="T29" s="601" t="s">
        <v>51</v>
      </c>
      <c r="U29" s="601"/>
      <c r="V29" s="57"/>
      <c r="W29" s="58" t="s">
        <v>56</v>
      </c>
      <c r="X29" s="59" t="s">
        <v>47</v>
      </c>
      <c r="Y29" s="602" t="s">
        <v>75</v>
      </c>
      <c r="Z29" s="602"/>
      <c r="AA29" s="602"/>
      <c r="AB29" s="602"/>
      <c r="AC29" s="602"/>
      <c r="AD29" s="602"/>
      <c r="AE29" s="60"/>
      <c r="AF29" s="603" t="s">
        <v>76</v>
      </c>
      <c r="AG29" s="576"/>
      <c r="AH29" s="576"/>
      <c r="AI29" s="576"/>
      <c r="AJ29" s="576"/>
      <c r="AK29" s="576"/>
      <c r="AL29" s="576"/>
      <c r="AM29" s="576"/>
      <c r="AN29" s="576"/>
      <c r="AO29" s="576"/>
      <c r="AP29" s="576"/>
      <c r="AQ29" s="576"/>
      <c r="AR29" s="576" t="s">
        <v>65</v>
      </c>
      <c r="AS29" s="576"/>
      <c r="AT29" s="576"/>
      <c r="AU29" s="576"/>
      <c r="AV29" s="576"/>
      <c r="AW29" s="576"/>
      <c r="AX29" s="576"/>
      <c r="AY29" s="576" t="s">
        <v>45</v>
      </c>
      <c r="AZ29" s="576"/>
      <c r="BA29" s="576"/>
      <c r="BB29" s="577"/>
      <c r="BC29" s="4"/>
    </row>
    <row r="30" spans="1:54" ht="18.75" customHeight="1" thickBot="1">
      <c r="A30" s="578" t="s">
        <v>52</v>
      </c>
      <c r="B30" s="579"/>
      <c r="C30" s="580"/>
      <c r="D30" s="581">
        <f>SUM(D26:D29)</f>
        <v>36</v>
      </c>
      <c r="E30" s="582"/>
      <c r="F30" s="213">
        <f>SUM(F26:F29)</f>
        <v>1</v>
      </c>
      <c r="G30" s="213">
        <f>SUM(G26:G29)</f>
        <v>3</v>
      </c>
      <c r="H30" s="581">
        <f>SUM(H26:H29)</f>
        <v>2</v>
      </c>
      <c r="I30" s="582"/>
      <c r="J30" s="581">
        <f>SUM(J26:J29)</f>
        <v>0</v>
      </c>
      <c r="K30" s="582"/>
      <c r="L30" s="581">
        <f>SUM(L26:L29)</f>
        <v>12</v>
      </c>
      <c r="M30" s="582"/>
      <c r="N30" s="583">
        <v>52</v>
      </c>
      <c r="O30" s="584"/>
      <c r="P30" s="585"/>
      <c r="Q30" s="41"/>
      <c r="R30" s="59"/>
      <c r="S30" s="59"/>
      <c r="T30" s="601"/>
      <c r="U30" s="601"/>
      <c r="V30" s="59"/>
      <c r="W30" s="61"/>
      <c r="X30" s="48"/>
      <c r="Y30" s="602"/>
      <c r="Z30" s="602"/>
      <c r="AA30" s="602"/>
      <c r="AB30" s="602"/>
      <c r="AC30" s="602"/>
      <c r="AD30" s="602"/>
      <c r="AE30" s="42"/>
      <c r="AF30" s="586"/>
      <c r="AG30" s="587"/>
      <c r="AH30" s="587"/>
      <c r="AI30" s="587"/>
      <c r="AJ30" s="587"/>
      <c r="AK30" s="587"/>
      <c r="AL30" s="587"/>
      <c r="AM30" s="587"/>
      <c r="AN30" s="587"/>
      <c r="AO30" s="587"/>
      <c r="AP30" s="587"/>
      <c r="AQ30" s="588"/>
      <c r="AR30" s="592" t="s">
        <v>114</v>
      </c>
      <c r="AS30" s="593"/>
      <c r="AT30" s="593"/>
      <c r="AU30" s="593"/>
      <c r="AV30" s="593"/>
      <c r="AW30" s="593"/>
      <c r="AX30" s="594"/>
      <c r="AY30" s="604">
        <v>8</v>
      </c>
      <c r="AZ30" s="605"/>
      <c r="BA30" s="605"/>
      <c r="BB30" s="606"/>
    </row>
    <row r="31" spans="1:54" ht="18.75" thickBo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1"/>
      <c r="Q31" s="41"/>
      <c r="R31" s="62" t="s">
        <v>58</v>
      </c>
      <c r="S31" s="63" t="s">
        <v>47</v>
      </c>
      <c r="T31" s="610" t="s">
        <v>77</v>
      </c>
      <c r="U31" s="610"/>
      <c r="V31" s="610"/>
      <c r="W31" s="610"/>
      <c r="X31" s="610"/>
      <c r="Y31" s="610"/>
      <c r="Z31" s="610"/>
      <c r="AA31" s="610"/>
      <c r="AB31" s="610"/>
      <c r="AC31" s="42"/>
      <c r="AD31" s="42"/>
      <c r="AE31" s="42"/>
      <c r="AF31" s="589"/>
      <c r="AG31" s="590"/>
      <c r="AH31" s="590"/>
      <c r="AI31" s="590"/>
      <c r="AJ31" s="590"/>
      <c r="AK31" s="590"/>
      <c r="AL31" s="590"/>
      <c r="AM31" s="590"/>
      <c r="AN31" s="590"/>
      <c r="AO31" s="590"/>
      <c r="AP31" s="590"/>
      <c r="AQ31" s="591"/>
      <c r="AR31" s="595"/>
      <c r="AS31" s="596"/>
      <c r="AT31" s="596"/>
      <c r="AU31" s="596"/>
      <c r="AV31" s="596"/>
      <c r="AW31" s="596"/>
      <c r="AX31" s="597"/>
      <c r="AY31" s="607"/>
      <c r="AZ31" s="608"/>
      <c r="BA31" s="608"/>
      <c r="BB31" s="609"/>
    </row>
    <row r="32" spans="18:30" ht="18.75">
      <c r="R32" s="6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8:30" ht="18.75"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</sheetData>
  <sheetProtection/>
  <mergeCells count="100">
    <mergeCell ref="AO6:BB8"/>
    <mergeCell ref="M10:AU10"/>
    <mergeCell ref="J3:AQ3"/>
    <mergeCell ref="A4:H4"/>
    <mergeCell ref="P4:AJ4"/>
    <mergeCell ref="A5:H5"/>
    <mergeCell ref="P5:AJ5"/>
    <mergeCell ref="P6:AJ6"/>
    <mergeCell ref="M9:AO9"/>
    <mergeCell ref="H14:K14"/>
    <mergeCell ref="L14:O14"/>
    <mergeCell ref="P14:T14"/>
    <mergeCell ref="U14:X14"/>
    <mergeCell ref="A7:H7"/>
    <mergeCell ref="P7:AJ7"/>
    <mergeCell ref="A8:H8"/>
    <mergeCell ref="K8:AN8"/>
    <mergeCell ref="AC14:AG14"/>
    <mergeCell ref="AH14:AK14"/>
    <mergeCell ref="AL14:AO14"/>
    <mergeCell ref="AP14:AT14"/>
    <mergeCell ref="AU14:AX14"/>
    <mergeCell ref="K11:AO11"/>
    <mergeCell ref="A12:L12"/>
    <mergeCell ref="A13:BB13"/>
    <mergeCell ref="A14:B14"/>
    <mergeCell ref="C14:G14"/>
    <mergeCell ref="AY14:BB14"/>
    <mergeCell ref="Y14:AB14"/>
    <mergeCell ref="A15:B15"/>
    <mergeCell ref="A21:R21"/>
    <mergeCell ref="V21:AB21"/>
    <mergeCell ref="A22:C25"/>
    <mergeCell ref="D22:E25"/>
    <mergeCell ref="F22:F25"/>
    <mergeCell ref="G22:G25"/>
    <mergeCell ref="H22:I25"/>
    <mergeCell ref="J22:K25"/>
    <mergeCell ref="L22:M25"/>
    <mergeCell ref="N22:P25"/>
    <mergeCell ref="AF22:AT22"/>
    <mergeCell ref="AU22:AX22"/>
    <mergeCell ref="AY22:BB22"/>
    <mergeCell ref="T23:V24"/>
    <mergeCell ref="Y23:AD24"/>
    <mergeCell ref="AF23:AT23"/>
    <mergeCell ref="AU23:AX23"/>
    <mergeCell ref="AY23:BB23"/>
    <mergeCell ref="AF24:AT24"/>
    <mergeCell ref="AU24:AX24"/>
    <mergeCell ref="AY24:BB24"/>
    <mergeCell ref="AF25:AT25"/>
    <mergeCell ref="AU25:AX25"/>
    <mergeCell ref="AY25:BB25"/>
    <mergeCell ref="A26:C26"/>
    <mergeCell ref="D26:E26"/>
    <mergeCell ref="H26:I26"/>
    <mergeCell ref="J26:K26"/>
    <mergeCell ref="L26:M26"/>
    <mergeCell ref="N26:P26"/>
    <mergeCell ref="T26:U27"/>
    <mergeCell ref="Y26:AD27"/>
    <mergeCell ref="AF26:AT26"/>
    <mergeCell ref="AU26:AX26"/>
    <mergeCell ref="AY26:BB26"/>
    <mergeCell ref="A27:C27"/>
    <mergeCell ref="D27:E27"/>
    <mergeCell ref="H27:I27"/>
    <mergeCell ref="J27:K27"/>
    <mergeCell ref="L27:M27"/>
    <mergeCell ref="N27:P27"/>
    <mergeCell ref="A28:C28"/>
    <mergeCell ref="D28:E28"/>
    <mergeCell ref="H28:I28"/>
    <mergeCell ref="J28:K28"/>
    <mergeCell ref="L28:M28"/>
    <mergeCell ref="N28:P28"/>
    <mergeCell ref="A29:C29"/>
    <mergeCell ref="D29:E29"/>
    <mergeCell ref="H29:I29"/>
    <mergeCell ref="J29:K29"/>
    <mergeCell ref="L29:M29"/>
    <mergeCell ref="N29:P29"/>
    <mergeCell ref="AR30:AX31"/>
    <mergeCell ref="AF28:BB28"/>
    <mergeCell ref="T29:U30"/>
    <mergeCell ref="Y29:AD30"/>
    <mergeCell ref="AF29:AQ29"/>
    <mergeCell ref="AY30:BB31"/>
    <mergeCell ref="T31:AB31"/>
    <mergeCell ref="A16:A19"/>
    <mergeCell ref="AR29:AX29"/>
    <mergeCell ref="AY29:BB29"/>
    <mergeCell ref="A30:C30"/>
    <mergeCell ref="D30:E30"/>
    <mergeCell ref="H30:I30"/>
    <mergeCell ref="J30:K30"/>
    <mergeCell ref="L30:M30"/>
    <mergeCell ref="N30:P30"/>
    <mergeCell ref="AF30:AQ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2"/>
  <sheetViews>
    <sheetView zoomScale="55" zoomScaleNormal="55" zoomScalePageLayoutView="0" workbookViewId="0" topLeftCell="A4">
      <selection activeCell="V39" sqref="V39"/>
    </sheetView>
  </sheetViews>
  <sheetFormatPr defaultColWidth="8.875" defaultRowHeight="12.75"/>
  <cols>
    <col min="1" max="1" width="12.625" style="3" customWidth="1"/>
    <col min="2" max="2" width="6.625" style="3" customWidth="1"/>
    <col min="3" max="3" width="4.625" style="3" customWidth="1"/>
    <col min="4" max="4" width="6.375" style="3" customWidth="1"/>
    <col min="5" max="32" width="4.75390625" style="3" customWidth="1"/>
    <col min="33" max="33" width="7.625" style="3" customWidth="1"/>
    <col min="34" max="34" width="4.75390625" style="3" customWidth="1"/>
    <col min="35" max="35" width="6.00390625" style="3" customWidth="1"/>
    <col min="36" max="43" width="4.75390625" style="3" customWidth="1"/>
    <col min="44" max="45" width="10.75390625" style="3" customWidth="1"/>
    <col min="46" max="48" width="8.875" style="3" customWidth="1"/>
    <col min="49" max="49" width="24.25390625" style="3" customWidth="1"/>
    <col min="50" max="16384" width="8.875" style="3" customWidth="1"/>
  </cols>
  <sheetData>
    <row r="1" spans="4:45" ht="20.25">
      <c r="D1" s="72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 t="s">
        <v>11</v>
      </c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</row>
    <row r="2" spans="2:45" ht="13.5" thickBot="1">
      <c r="B2" s="5"/>
      <c r="C2" s="5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866"/>
      <c r="R2" s="866"/>
      <c r="S2" s="866"/>
      <c r="T2" s="866"/>
      <c r="U2" s="866"/>
      <c r="V2" s="866"/>
      <c r="W2" s="866"/>
      <c r="X2" s="866"/>
      <c r="Y2" s="866"/>
      <c r="Z2" s="866"/>
      <c r="AA2" s="866"/>
      <c r="AB2" s="866"/>
      <c r="AC2" s="866"/>
      <c r="AD2" s="866"/>
      <c r="AE2" s="866"/>
      <c r="AF2" s="866"/>
      <c r="AG2" s="866"/>
      <c r="AH2" s="866"/>
      <c r="AI2" s="866"/>
      <c r="AJ2" s="866"/>
      <c r="AK2" s="866"/>
      <c r="AL2" s="866"/>
      <c r="AM2" s="866"/>
      <c r="AN2" s="866"/>
      <c r="AO2" s="76"/>
      <c r="AP2" s="76"/>
      <c r="AQ2" s="76"/>
      <c r="AR2" s="76"/>
      <c r="AS2" s="76"/>
    </row>
    <row r="3" spans="1:45" ht="49.5" customHeight="1" thickBot="1">
      <c r="A3" s="830" t="s">
        <v>0</v>
      </c>
      <c r="B3" s="833" t="s">
        <v>84</v>
      </c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5"/>
      <c r="U3" s="842" t="s">
        <v>14</v>
      </c>
      <c r="V3" s="843"/>
      <c r="W3" s="844"/>
      <c r="X3" s="844"/>
      <c r="Y3" s="844"/>
      <c r="Z3" s="844"/>
      <c r="AA3" s="844"/>
      <c r="AB3" s="844"/>
      <c r="AC3" s="845"/>
      <c r="AD3" s="846" t="s">
        <v>21</v>
      </c>
      <c r="AE3" s="847"/>
      <c r="AF3" s="847"/>
      <c r="AG3" s="848"/>
      <c r="AH3" s="846" t="s">
        <v>22</v>
      </c>
      <c r="AI3" s="849"/>
      <c r="AJ3" s="849"/>
      <c r="AK3" s="849"/>
      <c r="AL3" s="849"/>
      <c r="AM3" s="849"/>
      <c r="AN3" s="849"/>
      <c r="AO3" s="850"/>
      <c r="AP3" s="813" t="s">
        <v>2</v>
      </c>
      <c r="AQ3" s="814"/>
      <c r="AR3" s="828" t="s">
        <v>12</v>
      </c>
      <c r="AS3" s="829"/>
    </row>
    <row r="4" spans="1:45" ht="14.25" customHeight="1">
      <c r="A4" s="831"/>
      <c r="B4" s="836"/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8"/>
      <c r="U4" s="819" t="s">
        <v>16</v>
      </c>
      <c r="V4" s="857"/>
      <c r="W4" s="867" t="s">
        <v>85</v>
      </c>
      <c r="X4" s="857"/>
      <c r="Y4" s="857"/>
      <c r="Z4" s="867" t="s">
        <v>17</v>
      </c>
      <c r="AA4" s="820"/>
      <c r="AB4" s="867" t="s">
        <v>18</v>
      </c>
      <c r="AC4" s="870"/>
      <c r="AD4" s="873" t="s">
        <v>20</v>
      </c>
      <c r="AE4" s="874"/>
      <c r="AF4" s="879" t="s">
        <v>3</v>
      </c>
      <c r="AG4" s="880"/>
      <c r="AH4" s="819" t="s">
        <v>1</v>
      </c>
      <c r="AI4" s="820"/>
      <c r="AJ4" s="825" t="s">
        <v>19</v>
      </c>
      <c r="AK4" s="826"/>
      <c r="AL4" s="826"/>
      <c r="AM4" s="826"/>
      <c r="AN4" s="826"/>
      <c r="AO4" s="827"/>
      <c r="AP4" s="815"/>
      <c r="AQ4" s="816"/>
      <c r="AR4" s="197" t="s">
        <v>5</v>
      </c>
      <c r="AS4" s="198" t="s">
        <v>6</v>
      </c>
    </row>
    <row r="5" spans="1:45" ht="12.75" customHeight="1">
      <c r="A5" s="831"/>
      <c r="B5" s="836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Q5" s="837"/>
      <c r="R5" s="837"/>
      <c r="S5" s="837"/>
      <c r="T5" s="838"/>
      <c r="U5" s="821"/>
      <c r="V5" s="858"/>
      <c r="W5" s="868"/>
      <c r="X5" s="858"/>
      <c r="Y5" s="858"/>
      <c r="Z5" s="868"/>
      <c r="AA5" s="822"/>
      <c r="AB5" s="868"/>
      <c r="AC5" s="871"/>
      <c r="AD5" s="875"/>
      <c r="AE5" s="876"/>
      <c r="AF5" s="881"/>
      <c r="AG5" s="882"/>
      <c r="AH5" s="821"/>
      <c r="AI5" s="822"/>
      <c r="AJ5" s="851" t="s">
        <v>7</v>
      </c>
      <c r="AK5" s="852"/>
      <c r="AL5" s="851" t="s">
        <v>86</v>
      </c>
      <c r="AM5" s="854"/>
      <c r="AN5" s="851" t="s">
        <v>87</v>
      </c>
      <c r="AO5" s="854"/>
      <c r="AP5" s="815"/>
      <c r="AQ5" s="816"/>
      <c r="AR5" s="809">
        <v>16</v>
      </c>
      <c r="AS5" s="811">
        <v>20</v>
      </c>
    </row>
    <row r="6" spans="1:50" ht="73.5" customHeight="1" thickBot="1">
      <c r="A6" s="832"/>
      <c r="B6" s="839"/>
      <c r="C6" s="840"/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  <c r="R6" s="840"/>
      <c r="S6" s="840"/>
      <c r="T6" s="841"/>
      <c r="U6" s="823"/>
      <c r="V6" s="859"/>
      <c r="W6" s="869"/>
      <c r="X6" s="859"/>
      <c r="Y6" s="859"/>
      <c r="Z6" s="869"/>
      <c r="AA6" s="824"/>
      <c r="AB6" s="869"/>
      <c r="AC6" s="872"/>
      <c r="AD6" s="877"/>
      <c r="AE6" s="878"/>
      <c r="AF6" s="883"/>
      <c r="AG6" s="884"/>
      <c r="AH6" s="823"/>
      <c r="AI6" s="824"/>
      <c r="AJ6" s="817"/>
      <c r="AK6" s="853"/>
      <c r="AL6" s="855"/>
      <c r="AM6" s="856"/>
      <c r="AN6" s="855"/>
      <c r="AO6" s="856"/>
      <c r="AP6" s="817"/>
      <c r="AQ6" s="818"/>
      <c r="AR6" s="810"/>
      <c r="AS6" s="812"/>
      <c r="AX6" s="195"/>
    </row>
    <row r="7" spans="1:45" ht="17.25" thickBot="1" thickTop="1">
      <c r="A7" s="77">
        <v>1</v>
      </c>
      <c r="B7" s="863">
        <v>2</v>
      </c>
      <c r="C7" s="864"/>
      <c r="D7" s="864"/>
      <c r="E7" s="864"/>
      <c r="F7" s="864"/>
      <c r="G7" s="864"/>
      <c r="H7" s="864"/>
      <c r="I7" s="864"/>
      <c r="J7" s="864"/>
      <c r="K7" s="864"/>
      <c r="L7" s="864"/>
      <c r="M7" s="864"/>
      <c r="N7" s="864"/>
      <c r="O7" s="864"/>
      <c r="P7" s="864"/>
      <c r="Q7" s="864"/>
      <c r="R7" s="864"/>
      <c r="S7" s="864"/>
      <c r="T7" s="865"/>
      <c r="U7" s="808">
        <v>3</v>
      </c>
      <c r="V7" s="793"/>
      <c r="W7" s="792">
        <v>4</v>
      </c>
      <c r="X7" s="793"/>
      <c r="Y7" s="793"/>
      <c r="Z7" s="792">
        <v>5</v>
      </c>
      <c r="AA7" s="806"/>
      <c r="AB7" s="792">
        <v>6</v>
      </c>
      <c r="AC7" s="807"/>
      <c r="AD7" s="808">
        <v>7</v>
      </c>
      <c r="AE7" s="806"/>
      <c r="AF7" s="792">
        <v>8</v>
      </c>
      <c r="AG7" s="807"/>
      <c r="AH7" s="808">
        <v>9</v>
      </c>
      <c r="AI7" s="806"/>
      <c r="AJ7" s="792">
        <v>10</v>
      </c>
      <c r="AK7" s="806"/>
      <c r="AL7" s="792">
        <v>11</v>
      </c>
      <c r="AM7" s="806"/>
      <c r="AN7" s="792">
        <v>12</v>
      </c>
      <c r="AO7" s="806"/>
      <c r="AP7" s="792">
        <v>13</v>
      </c>
      <c r="AQ7" s="793"/>
      <c r="AR7" s="199">
        <v>14</v>
      </c>
      <c r="AS7" s="200">
        <v>15</v>
      </c>
    </row>
    <row r="8" spans="1:49" ht="21" customHeight="1" thickBot="1">
      <c r="A8" s="794" t="s">
        <v>64</v>
      </c>
      <c r="B8" s="795"/>
      <c r="C8" s="795"/>
      <c r="D8" s="795"/>
      <c r="E8" s="795"/>
      <c r="F8" s="795"/>
      <c r="G8" s="795"/>
      <c r="H8" s="795"/>
      <c r="I8" s="795"/>
      <c r="J8" s="795"/>
      <c r="K8" s="795"/>
      <c r="L8" s="795"/>
      <c r="M8" s="795"/>
      <c r="N8" s="795"/>
      <c r="O8" s="795"/>
      <c r="P8" s="795"/>
      <c r="Q8" s="795"/>
      <c r="R8" s="795"/>
      <c r="S8" s="795"/>
      <c r="T8" s="795"/>
      <c r="U8" s="795"/>
      <c r="V8" s="795"/>
      <c r="W8" s="795"/>
      <c r="X8" s="795"/>
      <c r="Y8" s="795"/>
      <c r="Z8" s="795"/>
      <c r="AA8" s="795"/>
      <c r="AB8" s="795"/>
      <c r="AC8" s="795"/>
      <c r="AD8" s="795"/>
      <c r="AE8" s="795"/>
      <c r="AF8" s="795"/>
      <c r="AG8" s="795"/>
      <c r="AH8" s="795"/>
      <c r="AI8" s="795"/>
      <c r="AJ8" s="795"/>
      <c r="AK8" s="795"/>
      <c r="AL8" s="795"/>
      <c r="AM8" s="795"/>
      <c r="AN8" s="795"/>
      <c r="AO8" s="795"/>
      <c r="AP8" s="795"/>
      <c r="AQ8" s="795"/>
      <c r="AR8" s="795"/>
      <c r="AS8" s="795"/>
      <c r="AU8" s="14" t="s">
        <v>88</v>
      </c>
      <c r="AV8" s="14"/>
      <c r="AW8" s="14" t="s">
        <v>89</v>
      </c>
    </row>
    <row r="9" spans="1:49" ht="18" customHeight="1">
      <c r="A9" s="78" t="s">
        <v>90</v>
      </c>
      <c r="B9" s="796" t="s">
        <v>122</v>
      </c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8"/>
      <c r="U9" s="79"/>
      <c r="V9" s="80"/>
      <c r="W9" s="79">
        <v>1</v>
      </c>
      <c r="X9" s="81">
        <v>2</v>
      </c>
      <c r="Z9" s="82"/>
      <c r="AA9" s="80"/>
      <c r="AB9" s="82"/>
      <c r="AC9" s="83"/>
      <c r="AD9" s="747">
        <v>6</v>
      </c>
      <c r="AE9" s="748"/>
      <c r="AF9" s="799">
        <v>180</v>
      </c>
      <c r="AG9" s="800"/>
      <c r="AH9" s="801">
        <v>72</v>
      </c>
      <c r="AI9" s="802"/>
      <c r="AJ9" s="803"/>
      <c r="AK9" s="804"/>
      <c r="AL9" s="803">
        <v>72</v>
      </c>
      <c r="AM9" s="804"/>
      <c r="AN9" s="803"/>
      <c r="AO9" s="804"/>
      <c r="AP9" s="805">
        <v>108</v>
      </c>
      <c r="AQ9" s="805"/>
      <c r="AR9" s="13">
        <v>2</v>
      </c>
      <c r="AS9" s="201">
        <v>2</v>
      </c>
      <c r="AT9" s="84">
        <f aca="true" t="shared" si="0" ref="AT9:AT16">AP9/AF9</f>
        <v>0.6</v>
      </c>
      <c r="AU9" s="14">
        <v>6</v>
      </c>
      <c r="AV9" s="14"/>
      <c r="AW9" s="14"/>
    </row>
    <row r="10" spans="1:49" ht="18" customHeight="1">
      <c r="A10" s="78" t="s">
        <v>91</v>
      </c>
      <c r="B10" s="785" t="s">
        <v>117</v>
      </c>
      <c r="C10" s="786"/>
      <c r="D10" s="786"/>
      <c r="E10" s="786"/>
      <c r="F10" s="786"/>
      <c r="G10" s="786"/>
      <c r="H10" s="786"/>
      <c r="I10" s="786"/>
      <c r="J10" s="786"/>
      <c r="K10" s="786"/>
      <c r="L10" s="786"/>
      <c r="M10" s="786"/>
      <c r="N10" s="786"/>
      <c r="O10" s="786"/>
      <c r="P10" s="786"/>
      <c r="Q10" s="786"/>
      <c r="R10" s="786"/>
      <c r="S10" s="786"/>
      <c r="T10" s="787"/>
      <c r="U10" s="85">
        <v>2</v>
      </c>
      <c r="V10" s="86"/>
      <c r="W10" s="79"/>
      <c r="X10" s="85"/>
      <c r="Y10" s="85"/>
      <c r="Z10" s="87"/>
      <c r="AA10" s="86"/>
      <c r="AB10" s="87"/>
      <c r="AC10" s="88"/>
      <c r="AD10" s="788">
        <v>4</v>
      </c>
      <c r="AE10" s="789"/>
      <c r="AF10" s="782">
        <v>120</v>
      </c>
      <c r="AG10" s="783"/>
      <c r="AH10" s="788">
        <v>40</v>
      </c>
      <c r="AI10" s="789"/>
      <c r="AJ10" s="790">
        <v>20</v>
      </c>
      <c r="AK10" s="791"/>
      <c r="AL10" s="790">
        <v>20</v>
      </c>
      <c r="AM10" s="791"/>
      <c r="AN10" s="790"/>
      <c r="AO10" s="791"/>
      <c r="AP10" s="779">
        <f aca="true" t="shared" si="1" ref="AP10:AP15">AF10-AH10</f>
        <v>80</v>
      </c>
      <c r="AQ10" s="779"/>
      <c r="AR10" s="89"/>
      <c r="AS10" s="202">
        <v>2</v>
      </c>
      <c r="AT10" s="84">
        <f t="shared" si="0"/>
        <v>0.6666666666666666</v>
      </c>
      <c r="AU10" s="14">
        <v>4</v>
      </c>
      <c r="AV10" s="14"/>
      <c r="AW10" s="14"/>
    </row>
    <row r="11" spans="1:49" ht="18" customHeight="1">
      <c r="A11" s="78" t="s">
        <v>92</v>
      </c>
      <c r="B11" s="785" t="s">
        <v>118</v>
      </c>
      <c r="C11" s="786"/>
      <c r="D11" s="786"/>
      <c r="E11" s="786"/>
      <c r="F11" s="786"/>
      <c r="G11" s="786"/>
      <c r="H11" s="786"/>
      <c r="I11" s="786"/>
      <c r="J11" s="786"/>
      <c r="K11" s="786"/>
      <c r="L11" s="786"/>
      <c r="M11" s="786"/>
      <c r="N11" s="786"/>
      <c r="O11" s="786"/>
      <c r="P11" s="786"/>
      <c r="Q11" s="786"/>
      <c r="R11" s="786"/>
      <c r="S11" s="786"/>
      <c r="T11" s="787"/>
      <c r="U11" s="85"/>
      <c r="V11" s="86"/>
      <c r="W11" s="85">
        <v>1</v>
      </c>
      <c r="X11" s="85"/>
      <c r="Y11" s="85"/>
      <c r="Z11" s="87"/>
      <c r="AA11" s="86"/>
      <c r="AB11" s="87"/>
      <c r="AC11" s="88"/>
      <c r="AD11" s="788">
        <v>4</v>
      </c>
      <c r="AE11" s="789"/>
      <c r="AF11" s="782">
        <v>120</v>
      </c>
      <c r="AG11" s="783"/>
      <c r="AH11" s="788">
        <v>48</v>
      </c>
      <c r="AI11" s="789"/>
      <c r="AJ11" s="777">
        <v>16</v>
      </c>
      <c r="AK11" s="778"/>
      <c r="AL11" s="777">
        <v>32</v>
      </c>
      <c r="AM11" s="778"/>
      <c r="AN11" s="777"/>
      <c r="AO11" s="778"/>
      <c r="AP11" s="779">
        <f t="shared" si="1"/>
        <v>72</v>
      </c>
      <c r="AQ11" s="779"/>
      <c r="AR11" s="89">
        <v>3</v>
      </c>
      <c r="AS11" s="202"/>
      <c r="AT11" s="84">
        <f t="shared" si="0"/>
        <v>0.6</v>
      </c>
      <c r="AU11" s="14">
        <v>4</v>
      </c>
      <c r="AV11" s="14"/>
      <c r="AW11" s="14"/>
    </row>
    <row r="12" spans="1:49" ht="18" customHeight="1">
      <c r="A12" s="78" t="s">
        <v>93</v>
      </c>
      <c r="B12" s="785" t="s">
        <v>119</v>
      </c>
      <c r="C12" s="786"/>
      <c r="D12" s="786"/>
      <c r="E12" s="786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6"/>
      <c r="T12" s="787"/>
      <c r="U12" s="85">
        <v>1</v>
      </c>
      <c r="V12" s="86"/>
      <c r="W12" s="85"/>
      <c r="X12" s="85"/>
      <c r="Y12" s="85"/>
      <c r="Z12" s="87"/>
      <c r="AA12" s="86"/>
      <c r="AB12" s="87"/>
      <c r="AC12" s="88"/>
      <c r="AD12" s="788">
        <v>3</v>
      </c>
      <c r="AE12" s="789"/>
      <c r="AF12" s="782">
        <v>90</v>
      </c>
      <c r="AG12" s="783"/>
      <c r="AH12" s="788">
        <v>32</v>
      </c>
      <c r="AI12" s="789"/>
      <c r="AJ12" s="777">
        <v>16</v>
      </c>
      <c r="AK12" s="778"/>
      <c r="AL12" s="777">
        <v>16</v>
      </c>
      <c r="AM12" s="778"/>
      <c r="AN12" s="777"/>
      <c r="AO12" s="778"/>
      <c r="AP12" s="779">
        <f t="shared" si="1"/>
        <v>58</v>
      </c>
      <c r="AQ12" s="779"/>
      <c r="AR12" s="89">
        <v>2</v>
      </c>
      <c r="AS12" s="202"/>
      <c r="AT12" s="84">
        <f t="shared" si="0"/>
        <v>0.6444444444444445</v>
      </c>
      <c r="AU12" s="14">
        <v>3</v>
      </c>
      <c r="AV12" s="14"/>
      <c r="AW12" s="90"/>
    </row>
    <row r="13" spans="1:49" ht="21.75" customHeight="1">
      <c r="A13" s="78" t="s">
        <v>94</v>
      </c>
      <c r="B13" s="785" t="s">
        <v>180</v>
      </c>
      <c r="C13" s="786"/>
      <c r="D13" s="786"/>
      <c r="E13" s="786"/>
      <c r="F13" s="786"/>
      <c r="G13" s="786"/>
      <c r="H13" s="786"/>
      <c r="I13" s="786"/>
      <c r="J13" s="786"/>
      <c r="K13" s="786"/>
      <c r="L13" s="786"/>
      <c r="M13" s="786"/>
      <c r="N13" s="786"/>
      <c r="O13" s="786"/>
      <c r="P13" s="786"/>
      <c r="Q13" s="786"/>
      <c r="R13" s="786"/>
      <c r="S13" s="786"/>
      <c r="T13" s="787"/>
      <c r="U13" s="85">
        <v>2</v>
      </c>
      <c r="V13" s="86"/>
      <c r="W13" s="85"/>
      <c r="X13" s="12"/>
      <c r="Y13" s="85"/>
      <c r="Z13" s="87"/>
      <c r="AA13" s="86"/>
      <c r="AB13" s="87"/>
      <c r="AC13" s="88"/>
      <c r="AD13" s="788">
        <v>14</v>
      </c>
      <c r="AE13" s="789"/>
      <c r="AF13" s="782">
        <v>420</v>
      </c>
      <c r="AG13" s="783"/>
      <c r="AH13" s="788">
        <f>SUM(AJ13:AO13)</f>
        <v>80</v>
      </c>
      <c r="AI13" s="789"/>
      <c r="AJ13" s="777">
        <v>40</v>
      </c>
      <c r="AK13" s="778"/>
      <c r="AL13" s="777"/>
      <c r="AM13" s="778"/>
      <c r="AN13" s="777">
        <v>40</v>
      </c>
      <c r="AO13" s="778"/>
      <c r="AP13" s="779">
        <f t="shared" si="1"/>
        <v>340</v>
      </c>
      <c r="AQ13" s="779"/>
      <c r="AR13" s="89"/>
      <c r="AS13" s="202">
        <v>4</v>
      </c>
      <c r="AT13" s="84">
        <f t="shared" si="0"/>
        <v>0.8095238095238095</v>
      </c>
      <c r="AU13" s="14">
        <v>14</v>
      </c>
      <c r="AV13" s="14"/>
      <c r="AW13" s="90"/>
    </row>
    <row r="14" spans="1:49" ht="33" customHeight="1">
      <c r="A14" s="78" t="s">
        <v>95</v>
      </c>
      <c r="B14" s="785" t="s">
        <v>181</v>
      </c>
      <c r="C14" s="786"/>
      <c r="D14" s="786"/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6"/>
      <c r="P14" s="786"/>
      <c r="Q14" s="786"/>
      <c r="R14" s="786"/>
      <c r="S14" s="786"/>
      <c r="T14" s="787"/>
      <c r="U14" s="85">
        <v>1</v>
      </c>
      <c r="V14" s="86"/>
      <c r="W14" s="85"/>
      <c r="X14" s="85"/>
      <c r="Y14" s="85"/>
      <c r="Z14" s="87"/>
      <c r="AA14" s="86"/>
      <c r="AB14" s="87"/>
      <c r="AC14" s="88"/>
      <c r="AD14" s="788">
        <f>AF14/30</f>
        <v>11</v>
      </c>
      <c r="AE14" s="789"/>
      <c r="AF14" s="782">
        <v>330</v>
      </c>
      <c r="AG14" s="783"/>
      <c r="AH14" s="788">
        <f>SUM(AJ14:AO14)</f>
        <v>64</v>
      </c>
      <c r="AI14" s="789"/>
      <c r="AJ14" s="777">
        <v>32</v>
      </c>
      <c r="AK14" s="778"/>
      <c r="AL14" s="777"/>
      <c r="AM14" s="778"/>
      <c r="AN14" s="777">
        <v>32</v>
      </c>
      <c r="AO14" s="778"/>
      <c r="AP14" s="779">
        <f t="shared" si="1"/>
        <v>266</v>
      </c>
      <c r="AQ14" s="779"/>
      <c r="AR14" s="89">
        <v>4</v>
      </c>
      <c r="AS14" s="202"/>
      <c r="AT14" s="84">
        <f t="shared" si="0"/>
        <v>0.806060606060606</v>
      </c>
      <c r="AU14" s="14">
        <v>11</v>
      </c>
      <c r="AV14" s="14"/>
      <c r="AW14" s="14"/>
    </row>
    <row r="15" spans="1:49" ht="18" customHeight="1" thickBot="1">
      <c r="A15" s="78" t="s">
        <v>96</v>
      </c>
      <c r="B15" s="749" t="s">
        <v>120</v>
      </c>
      <c r="C15" s="750"/>
      <c r="D15" s="750"/>
      <c r="E15" s="750"/>
      <c r="F15" s="750"/>
      <c r="G15" s="750"/>
      <c r="H15" s="750"/>
      <c r="I15" s="750"/>
      <c r="J15" s="750"/>
      <c r="K15" s="750"/>
      <c r="L15" s="750"/>
      <c r="M15" s="750"/>
      <c r="N15" s="750"/>
      <c r="O15" s="750"/>
      <c r="P15" s="750"/>
      <c r="Q15" s="750"/>
      <c r="R15" s="750"/>
      <c r="S15" s="750"/>
      <c r="T15" s="751"/>
      <c r="U15" s="85"/>
      <c r="V15" s="86"/>
      <c r="W15" s="85"/>
      <c r="X15" s="85">
        <v>2</v>
      </c>
      <c r="Y15" s="85"/>
      <c r="Z15" s="87"/>
      <c r="AA15" s="86"/>
      <c r="AB15" s="87"/>
      <c r="AC15" s="88"/>
      <c r="AD15" s="780">
        <f>AF15/30</f>
        <v>3</v>
      </c>
      <c r="AE15" s="781"/>
      <c r="AF15" s="782">
        <v>90</v>
      </c>
      <c r="AG15" s="783"/>
      <c r="AH15" s="780">
        <f>SUM(AJ15:AO15)</f>
        <v>0</v>
      </c>
      <c r="AI15" s="781"/>
      <c r="AJ15" s="777"/>
      <c r="AK15" s="778"/>
      <c r="AL15" s="777"/>
      <c r="AM15" s="778"/>
      <c r="AN15" s="777"/>
      <c r="AO15" s="778"/>
      <c r="AP15" s="784">
        <f t="shared" si="1"/>
        <v>90</v>
      </c>
      <c r="AQ15" s="784"/>
      <c r="AR15" s="89"/>
      <c r="AS15" s="202"/>
      <c r="AT15" s="84">
        <f t="shared" si="0"/>
        <v>1</v>
      </c>
      <c r="AU15" s="14">
        <v>3</v>
      </c>
      <c r="AV15" s="14"/>
      <c r="AW15" s="14"/>
    </row>
    <row r="16" spans="1:49" s="94" customFormat="1" ht="19.5" customHeight="1" thickBot="1">
      <c r="A16" s="93"/>
      <c r="B16" s="768" t="s">
        <v>97</v>
      </c>
      <c r="C16" s="769"/>
      <c r="D16" s="769"/>
      <c r="E16" s="769"/>
      <c r="F16" s="769"/>
      <c r="G16" s="769"/>
      <c r="H16" s="769"/>
      <c r="I16" s="769"/>
      <c r="J16" s="769"/>
      <c r="K16" s="769"/>
      <c r="L16" s="769"/>
      <c r="M16" s="769"/>
      <c r="N16" s="769"/>
      <c r="O16" s="769"/>
      <c r="P16" s="769"/>
      <c r="Q16" s="769"/>
      <c r="R16" s="769"/>
      <c r="S16" s="769"/>
      <c r="T16" s="769"/>
      <c r="U16" s="769"/>
      <c r="V16" s="769"/>
      <c r="W16" s="769"/>
      <c r="X16" s="769"/>
      <c r="Y16" s="769"/>
      <c r="Z16" s="769"/>
      <c r="AA16" s="769"/>
      <c r="AB16" s="769"/>
      <c r="AC16" s="770"/>
      <c r="AD16" s="771">
        <f>SUM(AD9:AE15)</f>
        <v>45</v>
      </c>
      <c r="AE16" s="772"/>
      <c r="AF16" s="772">
        <f>SUM(AF9:AG15)</f>
        <v>1350</v>
      </c>
      <c r="AG16" s="773"/>
      <c r="AH16" s="774">
        <f>SUM(AH9:AI15)</f>
        <v>336</v>
      </c>
      <c r="AI16" s="772"/>
      <c r="AJ16" s="772">
        <f>SUM(AJ9:AK15)</f>
        <v>124</v>
      </c>
      <c r="AK16" s="772"/>
      <c r="AL16" s="772">
        <f>SUM(AL9:AM15)</f>
        <v>140</v>
      </c>
      <c r="AM16" s="772"/>
      <c r="AN16" s="772">
        <f>SUM(AN9:AO15)</f>
        <v>72</v>
      </c>
      <c r="AO16" s="772"/>
      <c r="AP16" s="772">
        <f>SUM(AP9:AQ15)</f>
        <v>1014</v>
      </c>
      <c r="AQ16" s="775"/>
      <c r="AR16" s="203"/>
      <c r="AS16" s="204"/>
      <c r="AT16" s="84">
        <f t="shared" si="0"/>
        <v>0.7511111111111111</v>
      </c>
      <c r="AU16" s="95"/>
      <c r="AV16" s="95"/>
      <c r="AW16" s="95"/>
    </row>
    <row r="17" spans="1:49" ht="19.5" customHeight="1" thickBot="1">
      <c r="A17" s="96"/>
      <c r="B17" s="776" t="s">
        <v>98</v>
      </c>
      <c r="C17" s="776"/>
      <c r="D17" s="776"/>
      <c r="E17" s="776"/>
      <c r="F17" s="776"/>
      <c r="G17" s="776"/>
      <c r="H17" s="776"/>
      <c r="I17" s="776"/>
      <c r="J17" s="776"/>
      <c r="K17" s="776"/>
      <c r="L17" s="776"/>
      <c r="M17" s="776"/>
      <c r="N17" s="776"/>
      <c r="O17" s="776"/>
      <c r="P17" s="776"/>
      <c r="Q17" s="776"/>
      <c r="R17" s="776"/>
      <c r="S17" s="776"/>
      <c r="T17" s="776"/>
      <c r="U17" s="776"/>
      <c r="V17" s="776"/>
      <c r="W17" s="776"/>
      <c r="X17" s="776"/>
      <c r="Y17" s="776"/>
      <c r="Z17" s="776"/>
      <c r="AA17" s="776"/>
      <c r="AB17" s="776"/>
      <c r="AC17" s="776"/>
      <c r="AD17" s="776"/>
      <c r="AE17" s="776"/>
      <c r="AF17" s="776"/>
      <c r="AG17" s="776"/>
      <c r="AH17" s="776"/>
      <c r="AI17" s="776"/>
      <c r="AJ17" s="776"/>
      <c r="AK17" s="776"/>
      <c r="AL17" s="776"/>
      <c r="AM17" s="776"/>
      <c r="AN17" s="776"/>
      <c r="AO17" s="776"/>
      <c r="AP17" s="776"/>
      <c r="AQ17" s="776"/>
      <c r="AR17" s="776"/>
      <c r="AS17" s="776"/>
      <c r="AT17" s="84"/>
      <c r="AU17" s="14"/>
      <c r="AV17" s="14"/>
      <c r="AW17" s="14"/>
    </row>
    <row r="18" spans="1:49" ht="18" customHeight="1">
      <c r="A18" s="97"/>
      <c r="B18" s="761" t="s">
        <v>126</v>
      </c>
      <c r="C18" s="750"/>
      <c r="D18" s="750"/>
      <c r="E18" s="750"/>
      <c r="F18" s="750"/>
      <c r="G18" s="750"/>
      <c r="H18" s="750"/>
      <c r="I18" s="750"/>
      <c r="J18" s="750"/>
      <c r="K18" s="750"/>
      <c r="L18" s="750"/>
      <c r="M18" s="750"/>
      <c r="N18" s="750"/>
      <c r="O18" s="750"/>
      <c r="P18" s="750"/>
      <c r="Q18" s="750"/>
      <c r="R18" s="750"/>
      <c r="S18" s="750"/>
      <c r="T18" s="751"/>
      <c r="U18" s="98"/>
      <c r="V18" s="98"/>
      <c r="W18" s="99"/>
      <c r="X18" s="98"/>
      <c r="Y18" s="98"/>
      <c r="Z18" s="99"/>
      <c r="AA18" s="100"/>
      <c r="AB18" s="763"/>
      <c r="AC18" s="764"/>
      <c r="AD18" s="747">
        <f aca="true" t="shared" si="2" ref="AD18:AD24">AF18/30</f>
        <v>0</v>
      </c>
      <c r="AE18" s="748"/>
      <c r="AF18" s="765"/>
      <c r="AG18" s="766"/>
      <c r="AH18" s="740">
        <f>SUM(AJ18:AO18)</f>
        <v>0</v>
      </c>
      <c r="AI18" s="748"/>
      <c r="AJ18" s="763"/>
      <c r="AK18" s="767"/>
      <c r="AL18" s="763"/>
      <c r="AM18" s="767"/>
      <c r="AN18" s="763"/>
      <c r="AO18" s="764"/>
      <c r="AP18" s="739">
        <f>AF18-AH18</f>
        <v>0</v>
      </c>
      <c r="AQ18" s="740"/>
      <c r="AR18" s="205"/>
      <c r="AS18" s="206"/>
      <c r="AT18" s="84" t="e">
        <f aca="true" t="shared" si="3" ref="AT18:AT29">AP18/AF18</f>
        <v>#DIV/0!</v>
      </c>
      <c r="AU18" s="14"/>
      <c r="AV18" s="14"/>
      <c r="AW18" s="90"/>
    </row>
    <row r="19" spans="1:49" ht="18" customHeight="1">
      <c r="A19" s="97" t="s">
        <v>123</v>
      </c>
      <c r="B19" s="749" t="s">
        <v>130</v>
      </c>
      <c r="C19" s="750"/>
      <c r="D19" s="750"/>
      <c r="E19" s="750"/>
      <c r="F19" s="750"/>
      <c r="G19" s="750"/>
      <c r="H19" s="750"/>
      <c r="I19" s="750"/>
      <c r="J19" s="750"/>
      <c r="K19" s="750"/>
      <c r="L19" s="750"/>
      <c r="M19" s="750"/>
      <c r="N19" s="750"/>
      <c r="O19" s="750"/>
      <c r="P19" s="750"/>
      <c r="Q19" s="750"/>
      <c r="R19" s="750"/>
      <c r="S19" s="750"/>
      <c r="T19" s="751"/>
      <c r="U19" s="101"/>
      <c r="V19" s="101"/>
      <c r="W19" s="92"/>
      <c r="X19" s="101">
        <v>2</v>
      </c>
      <c r="Y19" s="101"/>
      <c r="Z19" s="92"/>
      <c r="AA19" s="91"/>
      <c r="AB19" s="92"/>
      <c r="AC19" s="101"/>
      <c r="AD19" s="747">
        <f t="shared" si="2"/>
        <v>3</v>
      </c>
      <c r="AE19" s="748"/>
      <c r="AF19" s="688">
        <v>90</v>
      </c>
      <c r="AG19" s="689"/>
      <c r="AH19" s="740">
        <f aca="true" t="shared" si="4" ref="AH19:AH24">SUM(AJ19:AO19)</f>
        <v>40</v>
      </c>
      <c r="AI19" s="748"/>
      <c r="AJ19" s="690">
        <v>20</v>
      </c>
      <c r="AK19" s="691"/>
      <c r="AL19" s="690">
        <v>20</v>
      </c>
      <c r="AM19" s="691"/>
      <c r="AN19" s="690"/>
      <c r="AO19" s="762"/>
      <c r="AP19" s="739">
        <f aca="true" t="shared" si="5" ref="AP19:AP24">AF19-AH19</f>
        <v>50</v>
      </c>
      <c r="AQ19" s="740"/>
      <c r="AR19" s="102"/>
      <c r="AS19" s="207">
        <v>2</v>
      </c>
      <c r="AT19" s="84">
        <f t="shared" si="3"/>
        <v>0.5555555555555556</v>
      </c>
      <c r="AU19" s="14">
        <v>3</v>
      </c>
      <c r="AV19" s="14"/>
      <c r="AW19" s="90"/>
    </row>
    <row r="20" spans="1:49" ht="18" customHeight="1">
      <c r="A20" s="97"/>
      <c r="B20" s="761" t="s">
        <v>127</v>
      </c>
      <c r="C20" s="750"/>
      <c r="D20" s="750"/>
      <c r="E20" s="750"/>
      <c r="F20" s="750"/>
      <c r="G20" s="750"/>
      <c r="H20" s="750"/>
      <c r="I20" s="750"/>
      <c r="J20" s="750"/>
      <c r="K20" s="750"/>
      <c r="L20" s="750"/>
      <c r="M20" s="750"/>
      <c r="N20" s="750"/>
      <c r="O20" s="750"/>
      <c r="P20" s="750"/>
      <c r="Q20" s="750"/>
      <c r="R20" s="750"/>
      <c r="S20" s="750"/>
      <c r="T20" s="751"/>
      <c r="U20" s="101"/>
      <c r="V20" s="101"/>
      <c r="W20" s="92"/>
      <c r="X20" s="101"/>
      <c r="Y20" s="101"/>
      <c r="Z20" s="92"/>
      <c r="AA20" s="91"/>
      <c r="AB20" s="92"/>
      <c r="AC20" s="101"/>
      <c r="AD20" s="747">
        <f t="shared" si="2"/>
        <v>0</v>
      </c>
      <c r="AE20" s="748"/>
      <c r="AF20" s="688"/>
      <c r="AG20" s="689"/>
      <c r="AH20" s="740">
        <f t="shared" si="4"/>
        <v>0</v>
      </c>
      <c r="AI20" s="748"/>
      <c r="AJ20" s="690"/>
      <c r="AK20" s="691"/>
      <c r="AL20" s="690"/>
      <c r="AM20" s="691"/>
      <c r="AN20" s="694"/>
      <c r="AO20" s="695"/>
      <c r="AP20" s="739">
        <f t="shared" si="5"/>
        <v>0</v>
      </c>
      <c r="AQ20" s="740"/>
      <c r="AR20" s="102"/>
      <c r="AS20" s="207"/>
      <c r="AT20" s="84" t="e">
        <f t="shared" si="3"/>
        <v>#DIV/0!</v>
      </c>
      <c r="AU20" s="14"/>
      <c r="AV20" s="14"/>
      <c r="AW20" s="90"/>
    </row>
    <row r="21" spans="1:49" ht="18" customHeight="1">
      <c r="A21" s="97"/>
      <c r="B21" s="749" t="s">
        <v>125</v>
      </c>
      <c r="C21" s="750"/>
      <c r="D21" s="750"/>
      <c r="E21" s="750"/>
      <c r="F21" s="750"/>
      <c r="G21" s="750"/>
      <c r="H21" s="750"/>
      <c r="I21" s="750"/>
      <c r="J21" s="750"/>
      <c r="K21" s="750"/>
      <c r="L21" s="750"/>
      <c r="M21" s="750"/>
      <c r="N21" s="750"/>
      <c r="O21" s="750"/>
      <c r="P21" s="750"/>
      <c r="Q21" s="750"/>
      <c r="R21" s="750"/>
      <c r="S21" s="750"/>
      <c r="T21" s="751"/>
      <c r="U21" s="104"/>
      <c r="V21" s="104"/>
      <c r="W21" s="103"/>
      <c r="X21" s="104"/>
      <c r="Y21" s="104"/>
      <c r="Z21" s="103"/>
      <c r="AA21" s="106"/>
      <c r="AB21" s="103"/>
      <c r="AC21" s="104"/>
      <c r="AD21" s="747">
        <f t="shared" si="2"/>
        <v>0</v>
      </c>
      <c r="AE21" s="748"/>
      <c r="AF21" s="688"/>
      <c r="AG21" s="689"/>
      <c r="AH21" s="740"/>
      <c r="AI21" s="748"/>
      <c r="AJ21" s="690"/>
      <c r="AK21" s="691"/>
      <c r="AL21" s="690"/>
      <c r="AM21" s="691"/>
      <c r="AN21" s="694"/>
      <c r="AO21" s="695"/>
      <c r="AP21" s="739">
        <f t="shared" si="5"/>
        <v>0</v>
      </c>
      <c r="AQ21" s="740"/>
      <c r="AR21" s="107"/>
      <c r="AS21" s="208"/>
      <c r="AT21" s="84" t="e">
        <f t="shared" si="3"/>
        <v>#DIV/0!</v>
      </c>
      <c r="AU21" s="14"/>
      <c r="AV21" s="14"/>
      <c r="AW21" s="90"/>
    </row>
    <row r="22" spans="1:49" ht="18" customHeight="1">
      <c r="A22" s="97" t="s">
        <v>124</v>
      </c>
      <c r="B22" s="749"/>
      <c r="C22" s="750"/>
      <c r="D22" s="750"/>
      <c r="E22" s="750"/>
      <c r="F22" s="750"/>
      <c r="G22" s="750"/>
      <c r="H22" s="750"/>
      <c r="I22" s="750"/>
      <c r="J22" s="750"/>
      <c r="K22" s="750"/>
      <c r="L22" s="750"/>
      <c r="M22" s="750"/>
      <c r="N22" s="750"/>
      <c r="O22" s="750"/>
      <c r="P22" s="750"/>
      <c r="Q22" s="750"/>
      <c r="R22" s="750"/>
      <c r="S22" s="750"/>
      <c r="T22" s="751"/>
      <c r="U22" s="104">
        <v>2</v>
      </c>
      <c r="V22" s="104"/>
      <c r="W22" s="103"/>
      <c r="X22" s="104"/>
      <c r="Y22" s="104"/>
      <c r="Z22" s="103">
        <v>2</v>
      </c>
      <c r="AA22" s="106"/>
      <c r="AB22" s="103"/>
      <c r="AC22" s="104"/>
      <c r="AD22" s="747">
        <f t="shared" si="2"/>
        <v>6</v>
      </c>
      <c r="AE22" s="748"/>
      <c r="AF22" s="688">
        <v>180</v>
      </c>
      <c r="AG22" s="689"/>
      <c r="AH22" s="740">
        <v>80</v>
      </c>
      <c r="AI22" s="748"/>
      <c r="AJ22" s="690">
        <v>40</v>
      </c>
      <c r="AK22" s="691"/>
      <c r="AL22" s="690"/>
      <c r="AM22" s="691"/>
      <c r="AN22" s="690">
        <v>40</v>
      </c>
      <c r="AO22" s="691"/>
      <c r="AP22" s="739">
        <f t="shared" si="5"/>
        <v>100</v>
      </c>
      <c r="AQ22" s="740"/>
      <c r="AR22" s="107"/>
      <c r="AS22" s="208">
        <v>4</v>
      </c>
      <c r="AT22" s="84">
        <f t="shared" si="3"/>
        <v>0.5555555555555556</v>
      </c>
      <c r="AU22" s="14">
        <v>6</v>
      </c>
      <c r="AV22" s="14"/>
      <c r="AW22" s="90"/>
    </row>
    <row r="23" spans="1:49" ht="18" customHeight="1">
      <c r="A23" s="97" t="s">
        <v>129</v>
      </c>
      <c r="B23" s="749"/>
      <c r="C23" s="750"/>
      <c r="D23" s="750"/>
      <c r="E23" s="750"/>
      <c r="F23" s="750"/>
      <c r="G23" s="750"/>
      <c r="H23" s="750"/>
      <c r="I23" s="750"/>
      <c r="J23" s="750"/>
      <c r="K23" s="750"/>
      <c r="L23" s="750"/>
      <c r="M23" s="750"/>
      <c r="N23" s="750"/>
      <c r="O23" s="750"/>
      <c r="P23" s="750"/>
      <c r="Q23" s="750"/>
      <c r="R23" s="750"/>
      <c r="S23" s="750"/>
      <c r="T23" s="751"/>
      <c r="U23" s="104">
        <v>1</v>
      </c>
      <c r="V23" s="104"/>
      <c r="W23" s="103"/>
      <c r="X23" s="104"/>
      <c r="Y23" s="104"/>
      <c r="Z23" s="103">
        <v>1</v>
      </c>
      <c r="AA23" s="106"/>
      <c r="AB23" s="103"/>
      <c r="AC23" s="104"/>
      <c r="AD23" s="747">
        <f t="shared" si="2"/>
        <v>6</v>
      </c>
      <c r="AE23" s="748"/>
      <c r="AF23" s="688">
        <v>180</v>
      </c>
      <c r="AG23" s="689"/>
      <c r="AH23" s="740">
        <v>64</v>
      </c>
      <c r="AI23" s="748"/>
      <c r="AJ23" s="690">
        <v>32</v>
      </c>
      <c r="AK23" s="691"/>
      <c r="AL23" s="690"/>
      <c r="AM23" s="691"/>
      <c r="AN23" s="694">
        <v>32</v>
      </c>
      <c r="AO23" s="695"/>
      <c r="AP23" s="739">
        <f t="shared" si="5"/>
        <v>116</v>
      </c>
      <c r="AQ23" s="740"/>
      <c r="AR23" s="223">
        <v>4</v>
      </c>
      <c r="AS23" s="208"/>
      <c r="AT23" s="84">
        <f t="shared" si="3"/>
        <v>0.6444444444444445</v>
      </c>
      <c r="AU23" s="14">
        <v>6</v>
      </c>
      <c r="AV23" s="14"/>
      <c r="AW23" s="90"/>
    </row>
    <row r="24" spans="1:49" ht="18" customHeight="1">
      <c r="A24" s="97"/>
      <c r="B24" s="749" t="s">
        <v>128</v>
      </c>
      <c r="C24" s="750"/>
      <c r="D24" s="750"/>
      <c r="E24" s="750"/>
      <c r="F24" s="750"/>
      <c r="G24" s="750"/>
      <c r="H24" s="750"/>
      <c r="I24" s="750"/>
      <c r="J24" s="750"/>
      <c r="K24" s="750"/>
      <c r="L24" s="750"/>
      <c r="M24" s="750"/>
      <c r="N24" s="750"/>
      <c r="O24" s="750"/>
      <c r="P24" s="750"/>
      <c r="Q24" s="750"/>
      <c r="R24" s="750"/>
      <c r="S24" s="750"/>
      <c r="T24" s="751"/>
      <c r="U24" s="104"/>
      <c r="V24" s="104"/>
      <c r="W24" s="103"/>
      <c r="X24" s="104"/>
      <c r="Y24" s="104"/>
      <c r="Z24" s="103"/>
      <c r="AA24" s="106"/>
      <c r="AB24" s="103"/>
      <c r="AC24" s="104"/>
      <c r="AD24" s="747">
        <f t="shared" si="2"/>
        <v>0</v>
      </c>
      <c r="AE24" s="748"/>
      <c r="AF24" s="688"/>
      <c r="AG24" s="689"/>
      <c r="AH24" s="740">
        <f t="shared" si="4"/>
        <v>0</v>
      </c>
      <c r="AI24" s="748"/>
      <c r="AJ24" s="690"/>
      <c r="AK24" s="691"/>
      <c r="AL24" s="690"/>
      <c r="AM24" s="691"/>
      <c r="AN24" s="690"/>
      <c r="AO24" s="691"/>
      <c r="AP24" s="739">
        <f t="shared" si="5"/>
        <v>0</v>
      </c>
      <c r="AQ24" s="740"/>
      <c r="AR24" s="107"/>
      <c r="AS24" s="208"/>
      <c r="AT24" s="84" t="e">
        <f t="shared" si="3"/>
        <v>#DIV/0!</v>
      </c>
      <c r="AU24" s="14"/>
      <c r="AV24" s="14"/>
      <c r="AW24" s="90"/>
    </row>
    <row r="25" spans="1:49" ht="18" customHeight="1">
      <c r="A25" s="105" t="s">
        <v>131</v>
      </c>
      <c r="B25" s="860"/>
      <c r="C25" s="861"/>
      <c r="D25" s="861"/>
      <c r="E25" s="861"/>
      <c r="F25" s="861"/>
      <c r="G25" s="861"/>
      <c r="H25" s="861"/>
      <c r="I25" s="861"/>
      <c r="J25" s="861"/>
      <c r="K25" s="861"/>
      <c r="L25" s="861"/>
      <c r="M25" s="861"/>
      <c r="N25" s="861"/>
      <c r="O25" s="861"/>
      <c r="P25" s="861"/>
      <c r="Q25" s="861"/>
      <c r="R25" s="861"/>
      <c r="S25" s="861"/>
      <c r="T25" s="862"/>
      <c r="U25" s="104"/>
      <c r="V25" s="104"/>
      <c r="W25" s="103"/>
      <c r="X25" s="104"/>
      <c r="Y25" s="104"/>
      <c r="Z25" s="103"/>
      <c r="AA25" s="106"/>
      <c r="AB25" s="103"/>
      <c r="AC25" s="104"/>
      <c r="AD25" s="219"/>
      <c r="AE25" s="220"/>
      <c r="AF25" s="688"/>
      <c r="AG25" s="689"/>
      <c r="AH25" s="221"/>
      <c r="AI25" s="222"/>
      <c r="AJ25" s="690"/>
      <c r="AK25" s="691"/>
      <c r="AL25" s="690"/>
      <c r="AM25" s="691"/>
      <c r="AN25" s="690"/>
      <c r="AO25" s="691"/>
      <c r="AP25" s="217"/>
      <c r="AQ25" s="218"/>
      <c r="AR25" s="107"/>
      <c r="AS25" s="208"/>
      <c r="AT25" s="84"/>
      <c r="AU25" s="14"/>
      <c r="AV25" s="14"/>
      <c r="AW25" s="90"/>
    </row>
    <row r="26" spans="1:49" ht="18" customHeight="1" thickBot="1">
      <c r="A26" s="105" t="s">
        <v>132</v>
      </c>
      <c r="B26" s="752"/>
      <c r="C26" s="753"/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753"/>
      <c r="Q26" s="753"/>
      <c r="R26" s="753"/>
      <c r="S26" s="753"/>
      <c r="T26" s="754"/>
      <c r="U26" s="104"/>
      <c r="V26" s="104"/>
      <c r="W26" s="103"/>
      <c r="X26" s="104"/>
      <c r="Y26" s="104"/>
      <c r="Z26" s="103"/>
      <c r="AA26" s="106"/>
      <c r="AB26" s="103"/>
      <c r="AC26" s="104"/>
      <c r="AD26" s="747"/>
      <c r="AE26" s="748"/>
      <c r="AF26" s="755"/>
      <c r="AG26" s="756"/>
      <c r="AH26" s="757"/>
      <c r="AI26" s="758"/>
      <c r="AJ26" s="694"/>
      <c r="AK26" s="759"/>
      <c r="AL26" s="694"/>
      <c r="AM26" s="695"/>
      <c r="AN26" s="760"/>
      <c r="AO26" s="760"/>
      <c r="AP26" s="739"/>
      <c r="AQ26" s="740"/>
      <c r="AR26" s="107"/>
      <c r="AS26" s="208"/>
      <c r="AT26" s="84" t="e">
        <f t="shared" si="3"/>
        <v>#DIV/0!</v>
      </c>
      <c r="AU26" s="14"/>
      <c r="AV26" s="14"/>
      <c r="AW26" s="14"/>
    </row>
    <row r="27" spans="1:49" ht="19.5" customHeight="1" thickBot="1">
      <c r="A27" s="188"/>
      <c r="B27" s="741"/>
      <c r="C27" s="742"/>
      <c r="D27" s="742"/>
      <c r="E27" s="742"/>
      <c r="F27" s="742"/>
      <c r="G27" s="742"/>
      <c r="H27" s="742"/>
      <c r="I27" s="742"/>
      <c r="J27" s="742"/>
      <c r="K27" s="742"/>
      <c r="L27" s="742"/>
      <c r="M27" s="189"/>
      <c r="N27" s="189"/>
      <c r="O27" s="189"/>
      <c r="P27" s="189"/>
      <c r="Q27" s="189"/>
      <c r="R27" s="189"/>
      <c r="S27" s="189"/>
      <c r="T27" s="190"/>
      <c r="U27" s="191"/>
      <c r="V27" s="191"/>
      <c r="W27" s="191"/>
      <c r="X27" s="191"/>
      <c r="Y27" s="191"/>
      <c r="Z27" s="191"/>
      <c r="AA27" s="191"/>
      <c r="AB27" s="192"/>
      <c r="AC27" s="193"/>
      <c r="AD27" s="743">
        <f>SUM(AD18:AE26)</f>
        <v>15</v>
      </c>
      <c r="AE27" s="744"/>
      <c r="AF27" s="727">
        <f>SUM(AF18:AG26)</f>
        <v>450</v>
      </c>
      <c r="AG27" s="745"/>
      <c r="AH27" s="746">
        <f>SUM(AH18:AI26)</f>
        <v>184</v>
      </c>
      <c r="AI27" s="727"/>
      <c r="AJ27" s="727">
        <f>SUM(AJ18:AK26)</f>
        <v>92</v>
      </c>
      <c r="AK27" s="727"/>
      <c r="AL27" s="727">
        <f>SUM(AL18:AM26)</f>
        <v>20</v>
      </c>
      <c r="AM27" s="727"/>
      <c r="AN27" s="727">
        <f>SUM(AN18:AO26)</f>
        <v>72</v>
      </c>
      <c r="AO27" s="727"/>
      <c r="AP27" s="727">
        <f>SUM(AP18:AQ26)</f>
        <v>266</v>
      </c>
      <c r="AQ27" s="728"/>
      <c r="AR27" s="209"/>
      <c r="AS27" s="194"/>
      <c r="AT27" s="84">
        <f t="shared" si="3"/>
        <v>0.5911111111111111</v>
      </c>
      <c r="AU27" s="14"/>
      <c r="AV27" s="14"/>
      <c r="AW27" s="14"/>
    </row>
    <row r="28" spans="1:49" s="94" customFormat="1" ht="20.25" customHeight="1" thickBot="1">
      <c r="A28" s="108"/>
      <c r="B28" s="729" t="s">
        <v>99</v>
      </c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730"/>
      <c r="O28" s="730"/>
      <c r="P28" s="730"/>
      <c r="Q28" s="730"/>
      <c r="R28" s="730"/>
      <c r="S28" s="730"/>
      <c r="T28" s="730"/>
      <c r="U28" s="109"/>
      <c r="V28" s="109"/>
      <c r="W28" s="109"/>
      <c r="X28" s="109"/>
      <c r="Y28" s="109"/>
      <c r="Z28" s="109"/>
      <c r="AA28" s="109"/>
      <c r="AB28" s="110"/>
      <c r="AC28" s="110"/>
      <c r="AD28" s="731">
        <f>SUM(AD18:AE26)</f>
        <v>15</v>
      </c>
      <c r="AE28" s="732"/>
      <c r="AF28" s="733">
        <f>SUM(AF18:AG26)</f>
        <v>450</v>
      </c>
      <c r="AG28" s="734"/>
      <c r="AH28" s="733">
        <f>SUM(AH18:AI26)</f>
        <v>184</v>
      </c>
      <c r="AI28" s="734"/>
      <c r="AJ28" s="735">
        <v>0</v>
      </c>
      <c r="AK28" s="735"/>
      <c r="AL28" s="736">
        <v>0</v>
      </c>
      <c r="AM28" s="737"/>
      <c r="AN28" s="735">
        <v>0</v>
      </c>
      <c r="AO28" s="738"/>
      <c r="AP28" s="715">
        <f>SUM(AP18:AQ26)</f>
        <v>266</v>
      </c>
      <c r="AQ28" s="716"/>
      <c r="AR28" s="111"/>
      <c r="AS28" s="210"/>
      <c r="AT28" s="84">
        <f t="shared" si="3"/>
        <v>0.5911111111111111</v>
      </c>
      <c r="AU28" s="14"/>
      <c r="AV28" s="14"/>
      <c r="AW28" s="14"/>
    </row>
    <row r="29" spans="1:49" ht="19.5" customHeight="1" thickBot="1">
      <c r="A29" s="112"/>
      <c r="B29" s="717" t="s">
        <v>13</v>
      </c>
      <c r="C29" s="718"/>
      <c r="D29" s="718"/>
      <c r="E29" s="718"/>
      <c r="F29" s="718"/>
      <c r="G29" s="718"/>
      <c r="H29" s="718"/>
      <c r="I29" s="718"/>
      <c r="J29" s="718"/>
      <c r="K29" s="718"/>
      <c r="L29" s="718"/>
      <c r="M29" s="718"/>
      <c r="N29" s="718"/>
      <c r="O29" s="718"/>
      <c r="P29" s="718"/>
      <c r="Q29" s="718"/>
      <c r="R29" s="718"/>
      <c r="S29" s="718"/>
      <c r="T29" s="718"/>
      <c r="U29" s="719"/>
      <c r="V29" s="719"/>
      <c r="W29" s="719"/>
      <c r="X29" s="719"/>
      <c r="Y29" s="719"/>
      <c r="Z29" s="719"/>
      <c r="AA29" s="720"/>
      <c r="AB29" s="113"/>
      <c r="AC29" s="113"/>
      <c r="AD29" s="721">
        <f>AD16+AD28</f>
        <v>60</v>
      </c>
      <c r="AE29" s="722"/>
      <c r="AF29" s="702">
        <f>AF16+SUM(AF18:AG26)</f>
        <v>1800</v>
      </c>
      <c r="AG29" s="722"/>
      <c r="AH29" s="723">
        <f>AH16+AH28</f>
        <v>520</v>
      </c>
      <c r="AI29" s="724"/>
      <c r="AJ29" s="723">
        <f>AJ16+AJ28</f>
        <v>124</v>
      </c>
      <c r="AK29" s="725"/>
      <c r="AL29" s="721">
        <f>AL16+AL28</f>
        <v>140</v>
      </c>
      <c r="AM29" s="726"/>
      <c r="AN29" s="702">
        <v>0</v>
      </c>
      <c r="AO29" s="703"/>
      <c r="AP29" s="703">
        <f>AP28+AP16</f>
        <v>1280</v>
      </c>
      <c r="AQ29" s="704"/>
      <c r="AR29" s="114"/>
      <c r="AS29" s="211"/>
      <c r="AT29" s="84">
        <f t="shared" si="3"/>
        <v>0.7111111111111111</v>
      </c>
      <c r="AU29" s="115">
        <f>SUM(AU9:AU26)</f>
        <v>60</v>
      </c>
      <c r="AV29" s="115"/>
      <c r="AW29" s="14"/>
    </row>
    <row r="30" spans="1:45" ht="30.75" customHeight="1" thickBot="1">
      <c r="A30" s="116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705"/>
      <c r="AC30" s="705"/>
      <c r="AD30" s="119"/>
      <c r="AE30" s="119"/>
      <c r="AF30" s="119"/>
      <c r="AG30" s="119"/>
      <c r="AH30" s="706" t="s">
        <v>23</v>
      </c>
      <c r="AI30" s="707"/>
      <c r="AJ30" s="707"/>
      <c r="AK30" s="707"/>
      <c r="AL30" s="707"/>
      <c r="AM30" s="707"/>
      <c r="AN30" s="707"/>
      <c r="AO30" s="707"/>
      <c r="AP30" s="707"/>
      <c r="AQ30" s="708"/>
      <c r="AR30" s="120">
        <f>SUM(AR9:AR15)+SUM(AR18:AR26)</f>
        <v>15</v>
      </c>
      <c r="AS30" s="120">
        <f>SUM(AS9:AS15)+SUM(AS18:AS26)</f>
        <v>14</v>
      </c>
    </row>
    <row r="31" spans="1:45" ht="19.5" customHeight="1">
      <c r="A31" s="121"/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4"/>
      <c r="U31" s="124"/>
      <c r="V31" s="124"/>
      <c r="W31" s="124"/>
      <c r="X31" s="124"/>
      <c r="Y31" s="124"/>
      <c r="Z31" s="124"/>
      <c r="AA31" s="124"/>
      <c r="AB31" s="125"/>
      <c r="AC31" s="118"/>
      <c r="AD31" s="126"/>
      <c r="AE31" s="126"/>
      <c r="AF31" s="126"/>
      <c r="AG31" s="126"/>
      <c r="AH31" s="709" t="s">
        <v>8</v>
      </c>
      <c r="AI31" s="712" t="s">
        <v>15</v>
      </c>
      <c r="AJ31" s="713"/>
      <c r="AK31" s="713"/>
      <c r="AL31" s="713"/>
      <c r="AM31" s="713"/>
      <c r="AN31" s="713"/>
      <c r="AO31" s="713"/>
      <c r="AP31" s="713"/>
      <c r="AQ31" s="714"/>
      <c r="AR31" s="127">
        <f>COUNTIF($U$9:$V$15,1)+COUNTIF($U$18:$V$26,1)</f>
        <v>3</v>
      </c>
      <c r="AS31" s="127">
        <f>COUNTIF($U$9:$V$15,2)+COUNTIF($U$18:$V$26,2)</f>
        <v>3</v>
      </c>
    </row>
    <row r="32" spans="1:45" ht="19.5" customHeight="1">
      <c r="A32" s="121"/>
      <c r="B32" s="696"/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123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6"/>
      <c r="AE32" s="126"/>
      <c r="AF32" s="126"/>
      <c r="AG32" s="126"/>
      <c r="AH32" s="710"/>
      <c r="AI32" s="697" t="s">
        <v>100</v>
      </c>
      <c r="AJ32" s="612"/>
      <c r="AK32" s="612"/>
      <c r="AL32" s="612"/>
      <c r="AM32" s="612"/>
      <c r="AN32" s="612"/>
      <c r="AO32" s="612"/>
      <c r="AP32" s="612"/>
      <c r="AQ32" s="698"/>
      <c r="AR32" s="128">
        <v>2</v>
      </c>
      <c r="AS32" s="128">
        <v>3</v>
      </c>
    </row>
    <row r="33" spans="1:45" ht="19.5" customHeight="1">
      <c r="A33" s="129"/>
      <c r="D33" s="125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24"/>
      <c r="AC33" s="124"/>
      <c r="AD33" s="131"/>
      <c r="AE33" s="126"/>
      <c r="AF33" s="126"/>
      <c r="AG33" s="126"/>
      <c r="AH33" s="710"/>
      <c r="AI33" s="697" t="s">
        <v>9</v>
      </c>
      <c r="AJ33" s="612"/>
      <c r="AK33" s="612"/>
      <c r="AL33" s="612"/>
      <c r="AM33" s="612"/>
      <c r="AN33" s="612"/>
      <c r="AO33" s="612"/>
      <c r="AP33" s="612"/>
      <c r="AQ33" s="698"/>
      <c r="AR33" s="128">
        <f>COUNTIF($Z$9:$AA$15,1)+COUNTIF($Z$18:$AA$26,1)</f>
        <v>1</v>
      </c>
      <c r="AS33" s="128">
        <f>COUNTIF($Z$9:$AA$15,2)+COUNTIF($Z$18:$AA$26,2)</f>
        <v>1</v>
      </c>
    </row>
    <row r="34" spans="1:45" ht="19.5" customHeight="1" thickBot="1">
      <c r="A34" s="129"/>
      <c r="D34" s="125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6"/>
      <c r="AF34" s="126"/>
      <c r="AG34" s="126"/>
      <c r="AH34" s="711"/>
      <c r="AI34" s="699" t="s">
        <v>4</v>
      </c>
      <c r="AJ34" s="579"/>
      <c r="AK34" s="579"/>
      <c r="AL34" s="579"/>
      <c r="AM34" s="579"/>
      <c r="AN34" s="579"/>
      <c r="AO34" s="579"/>
      <c r="AP34" s="579"/>
      <c r="AQ34" s="700"/>
      <c r="AR34" s="132">
        <f>COUNTIF($AB$9:$AC$15,1)+COUNTIF($AB$18:$AC$26,1)</f>
        <v>0</v>
      </c>
      <c r="AS34" s="132">
        <f>COUNTIF($AB$9:$AC$15,2)+COUNTIF($AB$18:$AC$26,2)</f>
        <v>0</v>
      </c>
    </row>
    <row r="35" spans="1:45" ht="18">
      <c r="A35" s="129"/>
      <c r="D35" s="125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26"/>
      <c r="AE35" s="126"/>
      <c r="AF35" s="126"/>
      <c r="AG35" s="126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8.75">
      <c r="A36" s="133"/>
      <c r="D36" s="134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6"/>
      <c r="V36" s="137"/>
      <c r="W36" s="137"/>
      <c r="X36" s="137"/>
      <c r="Y36" s="137"/>
      <c r="Z36" s="137"/>
      <c r="AA36" s="137"/>
      <c r="AB36" s="138"/>
      <c r="AC36" s="138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</row>
    <row r="37" spans="2:45" ht="18.75">
      <c r="B37" s="6"/>
      <c r="C37" s="6"/>
      <c r="D37" s="139"/>
      <c r="E37" s="139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39"/>
      <c r="AC37" s="139"/>
      <c r="AD37" s="139"/>
      <c r="AE37" s="139"/>
      <c r="AF37" s="139"/>
      <c r="AG37" s="139"/>
      <c r="AH37" s="141"/>
      <c r="AI37" s="141"/>
      <c r="AJ37" s="141"/>
      <c r="AK37" s="141"/>
      <c r="AL37" s="139"/>
      <c r="AM37" s="139"/>
      <c r="AN37" s="139"/>
      <c r="AO37" s="139"/>
      <c r="AP37" s="139"/>
      <c r="AQ37" s="139"/>
      <c r="AR37" s="139"/>
      <c r="AS37" s="139"/>
    </row>
    <row r="38" spans="2:45" ht="10.5" customHeight="1">
      <c r="B38" s="6"/>
      <c r="C38" s="6"/>
      <c r="D38" s="139"/>
      <c r="E38" s="13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39"/>
      <c r="AC38" s="139"/>
      <c r="AD38" s="139"/>
      <c r="AE38" s="139"/>
      <c r="AF38" s="139"/>
      <c r="AG38" s="139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</row>
    <row r="39" spans="2:45" ht="18.75">
      <c r="B39" s="6"/>
      <c r="C39" s="6"/>
      <c r="D39" s="139"/>
      <c r="E39" s="139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39"/>
      <c r="AC39" s="139"/>
      <c r="AD39" s="139"/>
      <c r="AE39" s="139"/>
      <c r="AF39" s="142" t="s">
        <v>189</v>
      </c>
      <c r="AG39" s="142"/>
      <c r="AH39" s="143"/>
      <c r="AI39" s="143"/>
      <c r="AJ39" s="143"/>
      <c r="AK39" s="143"/>
      <c r="AL39" s="143"/>
      <c r="AM39" s="143"/>
      <c r="AN39" s="143"/>
      <c r="AO39" s="143"/>
      <c r="AP39" s="144"/>
      <c r="AQ39" s="144"/>
      <c r="AR39" s="144"/>
      <c r="AS39" s="144"/>
    </row>
    <row r="40" spans="2:45" ht="18" customHeight="1">
      <c r="B40" s="6"/>
      <c r="C40" s="6"/>
      <c r="D40" s="139"/>
      <c r="E40" s="139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39"/>
      <c r="AC40" s="139"/>
      <c r="AD40" s="139"/>
      <c r="AE40" s="139"/>
      <c r="AF40" s="701" t="s">
        <v>101</v>
      </c>
      <c r="AG40" s="701"/>
      <c r="AH40" s="701"/>
      <c r="AI40" s="701"/>
      <c r="AJ40" s="701"/>
      <c r="AK40" s="701"/>
      <c r="AL40" s="701"/>
      <c r="AM40" s="701"/>
      <c r="AN40" s="701"/>
      <c r="AO40" s="701"/>
      <c r="AP40" s="701"/>
      <c r="AQ40" s="701"/>
      <c r="AR40" s="701"/>
      <c r="AS40" s="701"/>
    </row>
    <row r="41" spans="2:45" ht="18.75">
      <c r="B41" s="6"/>
      <c r="C41" s="684" t="s">
        <v>60</v>
      </c>
      <c r="D41" s="684"/>
      <c r="E41" s="684"/>
      <c r="F41" s="684"/>
      <c r="G41" s="684"/>
      <c r="H41" s="684"/>
      <c r="I41" s="684"/>
      <c r="J41" s="684"/>
      <c r="K41" s="684"/>
      <c r="L41" s="684"/>
      <c r="M41" s="684"/>
      <c r="N41" s="145"/>
      <c r="O41" s="146"/>
      <c r="P41" s="146"/>
      <c r="Q41" s="146"/>
      <c r="R41" s="146"/>
      <c r="S41" s="146"/>
      <c r="T41" s="146"/>
      <c r="U41" s="146"/>
      <c r="V41" s="147" t="s">
        <v>59</v>
      </c>
      <c r="W41" s="11"/>
      <c r="X41" s="11"/>
      <c r="Y41" s="11"/>
      <c r="Z41" s="148"/>
      <c r="AA41" s="149"/>
      <c r="AB41" s="149"/>
      <c r="AC41" s="149"/>
      <c r="AD41" s="149"/>
      <c r="AE41" s="149"/>
      <c r="AF41" s="150"/>
      <c r="AG41" s="144"/>
      <c r="AH41" s="144"/>
      <c r="AI41" s="144"/>
      <c r="AJ41" s="144"/>
      <c r="AK41" s="144"/>
      <c r="AL41" s="142"/>
      <c r="AM41" s="151"/>
      <c r="AN41" s="142"/>
      <c r="AO41" s="686"/>
      <c r="AP41" s="686"/>
      <c r="AQ41" s="152"/>
      <c r="AR41" s="152"/>
      <c r="AS41" s="152"/>
    </row>
    <row r="42" spans="2:45" ht="18.75">
      <c r="B42" s="6"/>
      <c r="C42" s="693" t="s">
        <v>61</v>
      </c>
      <c r="D42" s="693"/>
      <c r="E42" s="693"/>
      <c r="F42" s="693"/>
      <c r="G42" s="693"/>
      <c r="H42" s="693"/>
      <c r="I42" s="693"/>
      <c r="J42" s="693"/>
      <c r="K42" s="693"/>
      <c r="L42" s="693"/>
      <c r="M42" s="153"/>
      <c r="N42" s="153"/>
      <c r="O42" s="154"/>
      <c r="P42" s="153"/>
      <c r="Q42" s="155" t="s">
        <v>10</v>
      </c>
      <c r="R42" s="155"/>
      <c r="S42" s="155"/>
      <c r="T42" s="155"/>
      <c r="U42" s="155"/>
      <c r="V42" s="155"/>
      <c r="W42" s="687"/>
      <c r="X42" s="687"/>
      <c r="Y42" s="155"/>
      <c r="Z42" s="149"/>
      <c r="AA42" s="140"/>
      <c r="AB42" s="140"/>
      <c r="AC42" s="139"/>
      <c r="AD42" s="139"/>
      <c r="AE42" s="139"/>
      <c r="AF42" s="150" t="s">
        <v>102</v>
      </c>
      <c r="AG42" s="144"/>
      <c r="AH42" s="144"/>
      <c r="AI42" s="144"/>
      <c r="AJ42" s="144"/>
      <c r="AK42" s="144"/>
      <c r="AL42" s="144"/>
      <c r="AM42" s="144"/>
      <c r="AN42" s="156"/>
      <c r="AO42" s="157"/>
      <c r="AP42" s="157"/>
      <c r="AQ42" s="158"/>
      <c r="AR42" s="158"/>
      <c r="AS42" s="159"/>
    </row>
    <row r="43" spans="2:45" ht="18.75">
      <c r="B43" s="6"/>
      <c r="C43" s="6"/>
      <c r="D43" s="140"/>
      <c r="E43" s="140"/>
      <c r="F43" s="160"/>
      <c r="G43" s="153"/>
      <c r="H43" s="153"/>
      <c r="I43" s="153"/>
      <c r="J43" s="153"/>
      <c r="K43" s="153"/>
      <c r="L43" s="153"/>
      <c r="M43" s="153"/>
      <c r="N43" s="153"/>
      <c r="O43" s="154"/>
      <c r="P43" s="153"/>
      <c r="Q43" s="161"/>
      <c r="R43" s="161"/>
      <c r="S43" s="161"/>
      <c r="T43" s="161"/>
      <c r="U43" s="161"/>
      <c r="V43" s="161"/>
      <c r="W43" s="161"/>
      <c r="X43" s="161"/>
      <c r="Y43" s="161"/>
      <c r="Z43" s="140"/>
      <c r="AA43" s="139"/>
      <c r="AB43" s="139"/>
      <c r="AC43" s="139"/>
      <c r="AD43" s="139"/>
      <c r="AE43" s="139"/>
      <c r="AF43" s="162"/>
      <c r="AG43" s="144"/>
      <c r="AH43" s="163"/>
      <c r="AI43" s="163"/>
      <c r="AJ43" s="163"/>
      <c r="AK43" s="163"/>
      <c r="AL43" s="163"/>
      <c r="AM43" s="163"/>
      <c r="AN43" s="164"/>
      <c r="AO43" s="686" t="s">
        <v>10</v>
      </c>
      <c r="AP43" s="686"/>
      <c r="AQ43" s="152"/>
      <c r="AR43" s="152"/>
      <c r="AS43" s="152"/>
    </row>
    <row r="44" spans="2:45" ht="18.75">
      <c r="B44" s="6"/>
      <c r="C44" s="692" t="s">
        <v>103</v>
      </c>
      <c r="D44" s="692"/>
      <c r="E44" s="692"/>
      <c r="F44" s="692"/>
      <c r="G44" s="692"/>
      <c r="H44" s="692"/>
      <c r="I44" s="692"/>
      <c r="J44" s="692"/>
      <c r="K44" s="692"/>
      <c r="L44" s="692"/>
      <c r="M44" s="692"/>
      <c r="N44" s="145"/>
      <c r="O44" s="146"/>
      <c r="P44" s="146"/>
      <c r="Q44" s="146"/>
      <c r="R44" s="146"/>
      <c r="S44" s="146"/>
      <c r="T44" s="146"/>
      <c r="U44" s="146"/>
      <c r="V44" s="147" t="s">
        <v>104</v>
      </c>
      <c r="W44" s="11"/>
      <c r="X44" s="11"/>
      <c r="Y44" s="11"/>
      <c r="Z44" s="146"/>
      <c r="AA44" s="165"/>
      <c r="AB44" s="166"/>
      <c r="AC44" s="166"/>
      <c r="AD44" s="166"/>
      <c r="AE44" s="166"/>
      <c r="AF44" s="162"/>
      <c r="AG44" s="163"/>
      <c r="AH44" s="167"/>
      <c r="AI44" s="167"/>
      <c r="AJ44" s="167"/>
      <c r="AK44" s="167"/>
      <c r="AL44" s="168"/>
      <c r="AM44" s="164"/>
      <c r="AN44" s="164"/>
      <c r="AO44" s="686"/>
      <c r="AP44" s="686"/>
      <c r="AQ44" s="152"/>
      <c r="AR44" s="152"/>
      <c r="AS44" s="152"/>
    </row>
    <row r="45" spans="2:45" ht="18.75">
      <c r="B45" s="6"/>
      <c r="C45" s="692"/>
      <c r="D45" s="692"/>
      <c r="E45" s="692"/>
      <c r="F45" s="692"/>
      <c r="G45" s="692"/>
      <c r="H45" s="692"/>
      <c r="I45" s="153"/>
      <c r="J45" s="153"/>
      <c r="K45" s="153"/>
      <c r="L45" s="153"/>
      <c r="M45" s="153"/>
      <c r="N45" s="153"/>
      <c r="O45" s="154"/>
      <c r="P45" s="153"/>
      <c r="Q45" s="155" t="s">
        <v>10</v>
      </c>
      <c r="R45" s="155"/>
      <c r="S45" s="155"/>
      <c r="T45" s="155"/>
      <c r="U45" s="155"/>
      <c r="V45" s="155"/>
      <c r="W45" s="687"/>
      <c r="X45" s="687"/>
      <c r="Y45" s="155"/>
      <c r="Z45" s="149"/>
      <c r="AA45" s="165"/>
      <c r="AB45" s="165"/>
      <c r="AC45" s="169"/>
      <c r="AD45" s="139"/>
      <c r="AE45" s="139"/>
      <c r="AF45" s="162" t="s">
        <v>105</v>
      </c>
      <c r="AG45" s="167"/>
      <c r="AH45" s="170"/>
      <c r="AI45" s="170"/>
      <c r="AJ45" s="170"/>
      <c r="AK45" s="170"/>
      <c r="AL45" s="170"/>
      <c r="AM45" s="170"/>
      <c r="AN45" s="156"/>
      <c r="AO45" s="157"/>
      <c r="AP45" s="157"/>
      <c r="AQ45" s="158"/>
      <c r="AR45" s="158"/>
      <c r="AS45" s="159" t="s">
        <v>190</v>
      </c>
    </row>
    <row r="46" spans="32:45" ht="18">
      <c r="AF46" s="170"/>
      <c r="AG46" s="170"/>
      <c r="AH46" s="170"/>
      <c r="AI46" s="170"/>
      <c r="AJ46" s="170"/>
      <c r="AK46" s="170"/>
      <c r="AL46" s="170"/>
      <c r="AM46" s="170"/>
      <c r="AN46" s="164"/>
      <c r="AO46" s="686" t="s">
        <v>10</v>
      </c>
      <c r="AP46" s="686"/>
      <c r="AQ46" s="152"/>
      <c r="AR46" s="152"/>
      <c r="AS46" s="152"/>
    </row>
    <row r="47" spans="32:45" ht="18">
      <c r="AF47" s="170"/>
      <c r="AG47" s="170"/>
      <c r="AH47" s="163"/>
      <c r="AI47" s="163"/>
      <c r="AJ47" s="163"/>
      <c r="AK47" s="163"/>
      <c r="AL47" s="163"/>
      <c r="AM47" s="163"/>
      <c r="AN47" s="171"/>
      <c r="AO47" s="172"/>
      <c r="AP47" s="172"/>
      <c r="AQ47" s="173"/>
      <c r="AR47" s="173"/>
      <c r="AS47" s="174"/>
    </row>
    <row r="48" spans="3:45" ht="18.75">
      <c r="C48" s="684" t="s">
        <v>106</v>
      </c>
      <c r="D48" s="684"/>
      <c r="E48" s="684"/>
      <c r="F48" s="684"/>
      <c r="G48" s="684"/>
      <c r="H48" s="684"/>
      <c r="I48" s="684"/>
      <c r="J48" s="684"/>
      <c r="K48" s="684"/>
      <c r="L48" s="684"/>
      <c r="M48" s="684"/>
      <c r="N48" s="684"/>
      <c r="O48" s="684"/>
      <c r="P48" s="684"/>
      <c r="Q48" s="684"/>
      <c r="R48" s="684"/>
      <c r="AD48" s="6"/>
      <c r="AF48" s="162" t="s">
        <v>107</v>
      </c>
      <c r="AG48" s="163"/>
      <c r="AH48" s="167"/>
      <c r="AI48" s="167"/>
      <c r="AJ48" s="167"/>
      <c r="AK48" s="167"/>
      <c r="AL48" s="168"/>
      <c r="AM48" s="164"/>
      <c r="AN48" s="156"/>
      <c r="AO48" s="157"/>
      <c r="AP48" s="157"/>
      <c r="AQ48" s="158"/>
      <c r="AR48" s="158"/>
      <c r="AS48" s="159" t="s">
        <v>110</v>
      </c>
    </row>
    <row r="49" spans="3:45" ht="18">
      <c r="C49" s="685" t="s">
        <v>101</v>
      </c>
      <c r="D49" s="685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685"/>
      <c r="P49" s="685"/>
      <c r="Q49" s="685"/>
      <c r="R49" s="139"/>
      <c r="S49" s="139"/>
      <c r="T49" s="139"/>
      <c r="U49" s="139"/>
      <c r="V49" s="139"/>
      <c r="W49" s="139"/>
      <c r="X49" s="139"/>
      <c r="Y49" s="139"/>
      <c r="Z49" s="139"/>
      <c r="AF49" s="167"/>
      <c r="AG49" s="167"/>
      <c r="AH49" s="170"/>
      <c r="AI49" s="170"/>
      <c r="AJ49" s="170"/>
      <c r="AK49" s="170"/>
      <c r="AL49" s="170"/>
      <c r="AM49" s="170"/>
      <c r="AN49" s="164"/>
      <c r="AO49" s="686" t="s">
        <v>10</v>
      </c>
      <c r="AP49" s="686"/>
      <c r="AQ49" s="152"/>
      <c r="AR49" s="152"/>
      <c r="AS49" s="152"/>
    </row>
    <row r="50" spans="32:33" ht="12.75">
      <c r="AF50" s="170"/>
      <c r="AG50" s="170"/>
    </row>
    <row r="51" spans="3:26" ht="18">
      <c r="C51" s="175" t="s">
        <v>108</v>
      </c>
      <c r="D51" s="175"/>
      <c r="E51" s="175"/>
      <c r="F51" s="175"/>
      <c r="G51" s="175"/>
      <c r="H51" s="175"/>
      <c r="I51" s="175"/>
      <c r="J51" s="175"/>
      <c r="O51" s="176"/>
      <c r="P51" s="176"/>
      <c r="Q51" s="176"/>
      <c r="R51" s="176"/>
      <c r="S51" s="176"/>
      <c r="T51" s="177"/>
      <c r="U51" s="177"/>
      <c r="V51" s="178" t="s">
        <v>109</v>
      </c>
      <c r="W51" s="178"/>
      <c r="X51" s="178"/>
      <c r="Y51" s="178"/>
      <c r="Z51" s="176"/>
    </row>
    <row r="52" spans="16:25" ht="18">
      <c r="P52" s="153"/>
      <c r="Q52" s="155" t="s">
        <v>10</v>
      </c>
      <c r="R52" s="155"/>
      <c r="S52" s="155"/>
      <c r="T52" s="155"/>
      <c r="U52" s="155"/>
      <c r="V52" s="155"/>
      <c r="W52" s="687"/>
      <c r="X52" s="687"/>
      <c r="Y52" s="155"/>
    </row>
  </sheetData>
  <sheetProtection/>
  <protectedRanges>
    <protectedRange sqref="AR9:AS15" name="Диапазон5_1"/>
    <protectedRange sqref="AJ18:AO26" name="Диапазон4_1"/>
    <protectedRange sqref="AJ9:AO15" name="Диапазон2_1"/>
    <protectedRange sqref="AU16:AV36 AW16:AW29 AU9:AW15" name="Диапазон3_1"/>
    <protectedRange sqref="AR18:AS27" name="Диапазон6_1"/>
  </protectedRanges>
  <mergeCells count="219">
    <mergeCell ref="Q2:AN2"/>
    <mergeCell ref="Z4:AA6"/>
    <mergeCell ref="AB4:AC6"/>
    <mergeCell ref="AD4:AE6"/>
    <mergeCell ref="AF4:AG6"/>
    <mergeCell ref="W4:Y6"/>
    <mergeCell ref="B25:T25"/>
    <mergeCell ref="AF25:AG25"/>
    <mergeCell ref="AJ25:AK25"/>
    <mergeCell ref="AL25:AM25"/>
    <mergeCell ref="AN25:AO25"/>
    <mergeCell ref="AL7:AM7"/>
    <mergeCell ref="AN7:AO7"/>
    <mergeCell ref="B7:T7"/>
    <mergeCell ref="U7:V7"/>
    <mergeCell ref="W7:Y7"/>
    <mergeCell ref="A3:A6"/>
    <mergeCell ref="B3:T6"/>
    <mergeCell ref="U3:AC3"/>
    <mergeCell ref="AD3:AG3"/>
    <mergeCell ref="AH3:AO3"/>
    <mergeCell ref="AJ5:AK6"/>
    <mergeCell ref="AL5:AM6"/>
    <mergeCell ref="AN5:AO6"/>
    <mergeCell ref="U4:V6"/>
    <mergeCell ref="AR5:AR6"/>
    <mergeCell ref="AS5:AS6"/>
    <mergeCell ref="AP3:AQ6"/>
    <mergeCell ref="AH4:AI6"/>
    <mergeCell ref="AJ4:AO4"/>
    <mergeCell ref="AR3:AS3"/>
    <mergeCell ref="Z7:AA7"/>
    <mergeCell ref="AB7:AC7"/>
    <mergeCell ref="AD7:AE7"/>
    <mergeCell ref="AF7:AG7"/>
    <mergeCell ref="AH7:AI7"/>
    <mergeCell ref="AJ7:AK7"/>
    <mergeCell ref="AP7:AQ7"/>
    <mergeCell ref="A8:AS8"/>
    <mergeCell ref="B9:T9"/>
    <mergeCell ref="AD9:AE9"/>
    <mergeCell ref="AF9:AG9"/>
    <mergeCell ref="AH9:AI9"/>
    <mergeCell ref="AJ9:AK9"/>
    <mergeCell ref="AL9:AM9"/>
    <mergeCell ref="AN9:AO9"/>
    <mergeCell ref="AP9:AQ9"/>
    <mergeCell ref="B10:T10"/>
    <mergeCell ref="AD10:AE10"/>
    <mergeCell ref="AF10:AG10"/>
    <mergeCell ref="AH10:AI10"/>
    <mergeCell ref="AJ10:AK10"/>
    <mergeCell ref="AL10:AM10"/>
    <mergeCell ref="AN10:AO10"/>
    <mergeCell ref="AP10:AQ10"/>
    <mergeCell ref="B11:T11"/>
    <mergeCell ref="AD11:AE11"/>
    <mergeCell ref="AF11:AG11"/>
    <mergeCell ref="AH11:AI11"/>
    <mergeCell ref="AJ11:AK11"/>
    <mergeCell ref="AL11:AM11"/>
    <mergeCell ref="AN11:AO11"/>
    <mergeCell ref="AP11:AQ11"/>
    <mergeCell ref="B12:T12"/>
    <mergeCell ref="AD12:AE12"/>
    <mergeCell ref="AF12:AG12"/>
    <mergeCell ref="AH12:AI12"/>
    <mergeCell ref="AJ12:AK12"/>
    <mergeCell ref="AL12:AM12"/>
    <mergeCell ref="AN12:AO12"/>
    <mergeCell ref="AP12:AQ12"/>
    <mergeCell ref="B13:T13"/>
    <mergeCell ref="AD13:AE13"/>
    <mergeCell ref="AF13:AG13"/>
    <mergeCell ref="AH13:AI13"/>
    <mergeCell ref="AJ13:AK13"/>
    <mergeCell ref="AL13:AM13"/>
    <mergeCell ref="AN13:AO13"/>
    <mergeCell ref="AP13:AQ13"/>
    <mergeCell ref="B14:T14"/>
    <mergeCell ref="AD14:AE14"/>
    <mergeCell ref="AF14:AG14"/>
    <mergeCell ref="AH14:AI14"/>
    <mergeCell ref="AJ14:AK14"/>
    <mergeCell ref="AL14:AM14"/>
    <mergeCell ref="AN14:AO14"/>
    <mergeCell ref="AP14:AQ14"/>
    <mergeCell ref="B15:T15"/>
    <mergeCell ref="AD15:AE15"/>
    <mergeCell ref="AF15:AG15"/>
    <mergeCell ref="AH15:AI15"/>
    <mergeCell ref="AJ15:AK15"/>
    <mergeCell ref="AL15:AM15"/>
    <mergeCell ref="AN15:AO15"/>
    <mergeCell ref="AP15:AQ15"/>
    <mergeCell ref="AP16:AQ16"/>
    <mergeCell ref="AP21:AQ21"/>
    <mergeCell ref="B22:T22"/>
    <mergeCell ref="AD22:AE22"/>
    <mergeCell ref="AH22:AI22"/>
    <mergeCell ref="AP22:AQ22"/>
    <mergeCell ref="B21:T21"/>
    <mergeCell ref="AD21:AE21"/>
    <mergeCell ref="AH21:AI21"/>
    <mergeCell ref="B17:AS17"/>
    <mergeCell ref="AN18:AO18"/>
    <mergeCell ref="B16:AC16"/>
    <mergeCell ref="AD16:AE16"/>
    <mergeCell ref="AF16:AG16"/>
    <mergeCell ref="AH16:AI16"/>
    <mergeCell ref="AJ16:AK16"/>
    <mergeCell ref="AL16:AM16"/>
    <mergeCell ref="AN16:AO16"/>
    <mergeCell ref="AL19:AM19"/>
    <mergeCell ref="AN19:AO19"/>
    <mergeCell ref="AP19:AQ19"/>
    <mergeCell ref="B18:T18"/>
    <mergeCell ref="AB18:AC18"/>
    <mergeCell ref="AD18:AE18"/>
    <mergeCell ref="AF18:AG18"/>
    <mergeCell ref="AH18:AI18"/>
    <mergeCell ref="AJ18:AK18"/>
    <mergeCell ref="AL18:AM18"/>
    <mergeCell ref="AF20:AG20"/>
    <mergeCell ref="AH20:AI20"/>
    <mergeCell ref="AJ20:AK20"/>
    <mergeCell ref="AL20:AM20"/>
    <mergeCell ref="AP18:AQ18"/>
    <mergeCell ref="B19:T19"/>
    <mergeCell ref="AD19:AE19"/>
    <mergeCell ref="AF19:AG19"/>
    <mergeCell ref="AH19:AI19"/>
    <mergeCell ref="AJ19:AK19"/>
    <mergeCell ref="AN20:AO20"/>
    <mergeCell ref="AP20:AQ20"/>
    <mergeCell ref="B26:T26"/>
    <mergeCell ref="AF26:AG26"/>
    <mergeCell ref="AH26:AI26"/>
    <mergeCell ref="AJ26:AK26"/>
    <mergeCell ref="AL26:AM26"/>
    <mergeCell ref="AN26:AO26"/>
    <mergeCell ref="B20:T20"/>
    <mergeCell ref="AD20:AE20"/>
    <mergeCell ref="AD26:AE26"/>
    <mergeCell ref="AP26:AQ26"/>
    <mergeCell ref="B24:T24"/>
    <mergeCell ref="AD24:AE24"/>
    <mergeCell ref="AH24:AI24"/>
    <mergeCell ref="B23:T23"/>
    <mergeCell ref="AD23:AE23"/>
    <mergeCell ref="AH23:AI23"/>
    <mergeCell ref="AP23:AQ23"/>
    <mergeCell ref="AL23:AM23"/>
    <mergeCell ref="AN23:AO23"/>
    <mergeCell ref="AJ24:AK24"/>
    <mergeCell ref="AL24:AM24"/>
    <mergeCell ref="AN24:AO24"/>
    <mergeCell ref="AP24:AQ24"/>
    <mergeCell ref="B27:L27"/>
    <mergeCell ref="AD27:AE27"/>
    <mergeCell ref="AF27:AG27"/>
    <mergeCell ref="AH27:AI27"/>
    <mergeCell ref="AJ27:AK27"/>
    <mergeCell ref="AL27:AM27"/>
    <mergeCell ref="AN27:AO27"/>
    <mergeCell ref="AP27:AQ27"/>
    <mergeCell ref="B28:T28"/>
    <mergeCell ref="AD28:AE28"/>
    <mergeCell ref="AF28:AG28"/>
    <mergeCell ref="AH28:AI28"/>
    <mergeCell ref="AJ28:AK28"/>
    <mergeCell ref="AL28:AM28"/>
    <mergeCell ref="AN28:AO28"/>
    <mergeCell ref="AP28:AQ28"/>
    <mergeCell ref="B29:T29"/>
    <mergeCell ref="U29:V29"/>
    <mergeCell ref="W29:Y29"/>
    <mergeCell ref="Z29:AA29"/>
    <mergeCell ref="AD29:AE29"/>
    <mergeCell ref="AF29:AG29"/>
    <mergeCell ref="AH29:AI29"/>
    <mergeCell ref="AJ29:AK29"/>
    <mergeCell ref="AL29:AM29"/>
    <mergeCell ref="AI34:AQ34"/>
    <mergeCell ref="AF40:AS40"/>
    <mergeCell ref="C41:M41"/>
    <mergeCell ref="AO41:AP41"/>
    <mergeCell ref="AN29:AO29"/>
    <mergeCell ref="AP29:AQ29"/>
    <mergeCell ref="AB30:AC30"/>
    <mergeCell ref="AH30:AQ30"/>
    <mergeCell ref="AH31:AH34"/>
    <mergeCell ref="AI31:AQ31"/>
    <mergeCell ref="C42:L42"/>
    <mergeCell ref="W42:X42"/>
    <mergeCell ref="AN21:AO21"/>
    <mergeCell ref="AJ22:AK22"/>
    <mergeCell ref="AL22:AM22"/>
    <mergeCell ref="AN22:AO22"/>
    <mergeCell ref="AJ23:AK23"/>
    <mergeCell ref="B32:R32"/>
    <mergeCell ref="AI32:AQ32"/>
    <mergeCell ref="AI33:AQ33"/>
    <mergeCell ref="AO43:AP43"/>
    <mergeCell ref="C44:M44"/>
    <mergeCell ref="AO44:AP44"/>
    <mergeCell ref="C45:H45"/>
    <mergeCell ref="W45:X45"/>
    <mergeCell ref="AO46:AP46"/>
    <mergeCell ref="C48:R48"/>
    <mergeCell ref="C49:Q49"/>
    <mergeCell ref="AO49:AP49"/>
    <mergeCell ref="W52:X52"/>
    <mergeCell ref="AF21:AG21"/>
    <mergeCell ref="AF22:AG22"/>
    <mergeCell ref="AF23:AG23"/>
    <mergeCell ref="AF24:AG24"/>
    <mergeCell ref="AJ21:AK21"/>
    <mergeCell ref="AL21:AM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0"/>
  <sheetViews>
    <sheetView zoomScale="25" zoomScaleNormal="25" zoomScalePageLayoutView="0" workbookViewId="0" topLeftCell="F1">
      <selection activeCell="AK184" sqref="AK184"/>
    </sheetView>
  </sheetViews>
  <sheetFormatPr defaultColWidth="9.00390625" defaultRowHeight="12.75"/>
  <cols>
    <col min="1" max="40" width="9.125" style="3" customWidth="1"/>
    <col min="41" max="41" width="5.625" style="3" customWidth="1"/>
    <col min="42" max="42" width="9.125" style="3" customWidth="1"/>
    <col min="43" max="43" width="3.75390625" style="3" customWidth="1"/>
    <col min="44" max="16384" width="9.125" style="3" customWidth="1"/>
  </cols>
  <sheetData>
    <row r="1" spans="2:55" ht="20.25">
      <c r="B1" s="195"/>
      <c r="C1" s="195"/>
      <c r="D1" s="224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 t="s">
        <v>133</v>
      </c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</row>
    <row r="2" spans="2:55" ht="13.5" thickBot="1">
      <c r="B2" s="5"/>
      <c r="C2" s="5"/>
      <c r="D2" s="226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1247"/>
      <c r="R2" s="1247"/>
      <c r="S2" s="1247"/>
      <c r="T2" s="1247"/>
      <c r="U2" s="1247"/>
      <c r="V2" s="1247"/>
      <c r="W2" s="1247"/>
      <c r="X2" s="1247"/>
      <c r="Y2" s="1247"/>
      <c r="Z2" s="1247"/>
      <c r="AA2" s="1247"/>
      <c r="AB2" s="1247"/>
      <c r="AC2" s="1247"/>
      <c r="AD2" s="1247"/>
      <c r="AE2" s="1247"/>
      <c r="AF2" s="1247"/>
      <c r="AG2" s="1247"/>
      <c r="AH2" s="1247"/>
      <c r="AI2" s="1247"/>
      <c r="AJ2" s="1247"/>
      <c r="AK2" s="1247"/>
      <c r="AL2" s="1247"/>
      <c r="AM2" s="1247"/>
      <c r="AN2" s="1247"/>
      <c r="AO2" s="1247"/>
      <c r="AP2" s="1247"/>
      <c r="AQ2" s="1247"/>
      <c r="AR2" s="1247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9"/>
    </row>
    <row r="3" spans="1:56" ht="18">
      <c r="A3" s="1248" t="s">
        <v>0</v>
      </c>
      <c r="B3" s="1251" t="s">
        <v>84</v>
      </c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52"/>
      <c r="P3" s="1252"/>
      <c r="Q3" s="1252"/>
      <c r="R3" s="1252"/>
      <c r="S3" s="1252"/>
      <c r="T3" s="1253"/>
      <c r="U3" s="1260" t="s">
        <v>14</v>
      </c>
      <c r="V3" s="1261"/>
      <c r="W3" s="1262"/>
      <c r="X3" s="1262"/>
      <c r="Y3" s="1262"/>
      <c r="Z3" s="1262"/>
      <c r="AA3" s="1262"/>
      <c r="AB3" s="1262"/>
      <c r="AC3" s="1262"/>
      <c r="AD3" s="1262"/>
      <c r="AE3" s="1262"/>
      <c r="AF3" s="1262"/>
      <c r="AG3" s="1263"/>
      <c r="AH3" s="1264" t="s">
        <v>21</v>
      </c>
      <c r="AI3" s="1265"/>
      <c r="AJ3" s="1265"/>
      <c r="AK3" s="1266"/>
      <c r="AL3" s="1264" t="s">
        <v>22</v>
      </c>
      <c r="AM3" s="1267"/>
      <c r="AN3" s="1267"/>
      <c r="AO3" s="1267"/>
      <c r="AP3" s="1267"/>
      <c r="AQ3" s="1267"/>
      <c r="AR3" s="1267"/>
      <c r="AS3" s="1268"/>
      <c r="AT3" s="1208" t="s">
        <v>134</v>
      </c>
      <c r="AU3" s="1211" t="s">
        <v>2</v>
      </c>
      <c r="AV3" s="1212"/>
      <c r="AW3" s="1217" t="s">
        <v>12</v>
      </c>
      <c r="AX3" s="1218"/>
      <c r="AY3" s="1218"/>
      <c r="AZ3" s="1218"/>
      <c r="BA3" s="1218"/>
      <c r="BB3" s="1218"/>
      <c r="BC3" s="1218"/>
      <c r="BD3" s="1219"/>
    </row>
    <row r="4" spans="1:56" ht="45">
      <c r="A4" s="1249"/>
      <c r="B4" s="1254"/>
      <c r="C4" s="1255"/>
      <c r="D4" s="1255"/>
      <c r="E4" s="1255"/>
      <c r="F4" s="1255"/>
      <c r="G4" s="1255"/>
      <c r="H4" s="1255"/>
      <c r="I4" s="1255"/>
      <c r="J4" s="1255"/>
      <c r="K4" s="1255"/>
      <c r="L4" s="1255"/>
      <c r="M4" s="1255"/>
      <c r="N4" s="1255"/>
      <c r="O4" s="1255"/>
      <c r="P4" s="1255"/>
      <c r="Q4" s="1255"/>
      <c r="R4" s="1255"/>
      <c r="S4" s="1255"/>
      <c r="T4" s="1256"/>
      <c r="U4" s="1222" t="s">
        <v>16</v>
      </c>
      <c r="V4" s="1223"/>
      <c r="W4" s="1206" t="s">
        <v>85</v>
      </c>
      <c r="X4" s="1223"/>
      <c r="Y4" s="1223"/>
      <c r="Z4" s="1223"/>
      <c r="AA4" s="1228"/>
      <c r="AB4" s="1206" t="s">
        <v>135</v>
      </c>
      <c r="AC4" s="1228"/>
      <c r="AD4" s="1206" t="s">
        <v>17</v>
      </c>
      <c r="AE4" s="1228"/>
      <c r="AF4" s="1206" t="s">
        <v>18</v>
      </c>
      <c r="AG4" s="1232"/>
      <c r="AH4" s="1235" t="s">
        <v>20</v>
      </c>
      <c r="AI4" s="1236"/>
      <c r="AJ4" s="1241" t="s">
        <v>3</v>
      </c>
      <c r="AK4" s="1242"/>
      <c r="AL4" s="1269" t="s">
        <v>1</v>
      </c>
      <c r="AM4" s="1270"/>
      <c r="AN4" s="1275" t="s">
        <v>19</v>
      </c>
      <c r="AO4" s="1276"/>
      <c r="AP4" s="1276"/>
      <c r="AQ4" s="1276"/>
      <c r="AR4" s="1276"/>
      <c r="AS4" s="1277"/>
      <c r="AT4" s="1209"/>
      <c r="AU4" s="1213"/>
      <c r="AV4" s="1214"/>
      <c r="AW4" s="230" t="s">
        <v>5</v>
      </c>
      <c r="AX4" s="231" t="s">
        <v>6</v>
      </c>
      <c r="AY4" s="232" t="s">
        <v>136</v>
      </c>
      <c r="AZ4" s="231"/>
      <c r="BA4" s="232"/>
      <c r="BB4" s="231"/>
      <c r="BC4" s="232"/>
      <c r="BD4" s="233"/>
    </row>
    <row r="5" spans="1:56" ht="12.75">
      <c r="A5" s="1249"/>
      <c r="B5" s="1254"/>
      <c r="C5" s="1255"/>
      <c r="D5" s="1255"/>
      <c r="E5" s="1255"/>
      <c r="F5" s="1255"/>
      <c r="G5" s="1255"/>
      <c r="H5" s="1255"/>
      <c r="I5" s="1255"/>
      <c r="J5" s="1255"/>
      <c r="K5" s="1255"/>
      <c r="L5" s="1255"/>
      <c r="M5" s="1255"/>
      <c r="N5" s="1255"/>
      <c r="O5" s="1255"/>
      <c r="P5" s="1255"/>
      <c r="Q5" s="1255"/>
      <c r="R5" s="1255"/>
      <c r="S5" s="1255"/>
      <c r="T5" s="1256"/>
      <c r="U5" s="1224"/>
      <c r="V5" s="1225"/>
      <c r="W5" s="1229"/>
      <c r="X5" s="1225"/>
      <c r="Y5" s="1225"/>
      <c r="Z5" s="1225"/>
      <c r="AA5" s="1230"/>
      <c r="AB5" s="1229"/>
      <c r="AC5" s="1230"/>
      <c r="AD5" s="1229"/>
      <c r="AE5" s="1230"/>
      <c r="AF5" s="1229"/>
      <c r="AG5" s="1233"/>
      <c r="AH5" s="1237"/>
      <c r="AI5" s="1238"/>
      <c r="AJ5" s="1243"/>
      <c r="AK5" s="1244"/>
      <c r="AL5" s="1271"/>
      <c r="AM5" s="1272"/>
      <c r="AN5" s="1200" t="s">
        <v>7</v>
      </c>
      <c r="AO5" s="1220"/>
      <c r="AP5" s="1200" t="s">
        <v>142</v>
      </c>
      <c r="AQ5" s="1201"/>
      <c r="AR5" s="1200" t="s">
        <v>143</v>
      </c>
      <c r="AS5" s="1201"/>
      <c r="AT5" s="1209"/>
      <c r="AU5" s="1213"/>
      <c r="AV5" s="1214"/>
      <c r="AW5" s="1204" t="s">
        <v>144</v>
      </c>
      <c r="AX5" s="1206" t="s">
        <v>145</v>
      </c>
      <c r="AY5" s="1192"/>
      <c r="AZ5" s="1206"/>
      <c r="BA5" s="1192"/>
      <c r="BB5" s="1206"/>
      <c r="BC5" s="1192"/>
      <c r="BD5" s="1194"/>
    </row>
    <row r="6" spans="1:64" ht="150.75" customHeight="1" thickBot="1">
      <c r="A6" s="1250"/>
      <c r="B6" s="1257"/>
      <c r="C6" s="1258"/>
      <c r="D6" s="1258"/>
      <c r="E6" s="1258"/>
      <c r="F6" s="1258"/>
      <c r="G6" s="1258"/>
      <c r="H6" s="1258"/>
      <c r="I6" s="1258"/>
      <c r="J6" s="1258"/>
      <c r="K6" s="1258"/>
      <c r="L6" s="1258"/>
      <c r="M6" s="1258"/>
      <c r="N6" s="1258"/>
      <c r="O6" s="1258"/>
      <c r="P6" s="1258"/>
      <c r="Q6" s="1258"/>
      <c r="R6" s="1258"/>
      <c r="S6" s="1258"/>
      <c r="T6" s="1259"/>
      <c r="U6" s="1226"/>
      <c r="V6" s="1227"/>
      <c r="W6" s="1207"/>
      <c r="X6" s="1227"/>
      <c r="Y6" s="1227"/>
      <c r="Z6" s="1227"/>
      <c r="AA6" s="1231"/>
      <c r="AB6" s="1207"/>
      <c r="AC6" s="1231"/>
      <c r="AD6" s="1207"/>
      <c r="AE6" s="1231"/>
      <c r="AF6" s="1207"/>
      <c r="AG6" s="1234"/>
      <c r="AH6" s="1239"/>
      <c r="AI6" s="1240"/>
      <c r="AJ6" s="1245"/>
      <c r="AK6" s="1246"/>
      <c r="AL6" s="1273"/>
      <c r="AM6" s="1274"/>
      <c r="AN6" s="1215"/>
      <c r="AO6" s="1221"/>
      <c r="AP6" s="1202"/>
      <c r="AQ6" s="1203"/>
      <c r="AR6" s="1202"/>
      <c r="AS6" s="1203"/>
      <c r="AT6" s="1210"/>
      <c r="AU6" s="1215"/>
      <c r="AV6" s="1216"/>
      <c r="AW6" s="1205"/>
      <c r="AX6" s="1207"/>
      <c r="AY6" s="1193"/>
      <c r="AZ6" s="1207"/>
      <c r="BA6" s="1193"/>
      <c r="BB6" s="1207"/>
      <c r="BC6" s="1193"/>
      <c r="BD6" s="1195"/>
      <c r="BL6" s="234"/>
    </row>
    <row r="7" spans="1:56" ht="17.25" thickBot="1" thickTop="1">
      <c r="A7" s="235">
        <v>1</v>
      </c>
      <c r="B7" s="1196">
        <v>2</v>
      </c>
      <c r="C7" s="1197"/>
      <c r="D7" s="1197"/>
      <c r="E7" s="1197"/>
      <c r="F7" s="1197"/>
      <c r="G7" s="1197"/>
      <c r="H7" s="1197"/>
      <c r="I7" s="1197"/>
      <c r="J7" s="1197"/>
      <c r="K7" s="1197"/>
      <c r="L7" s="1197"/>
      <c r="M7" s="1197"/>
      <c r="N7" s="1197"/>
      <c r="O7" s="1197"/>
      <c r="P7" s="1197"/>
      <c r="Q7" s="1197"/>
      <c r="R7" s="1197"/>
      <c r="S7" s="1197"/>
      <c r="T7" s="1198"/>
      <c r="U7" s="1186">
        <v>3</v>
      </c>
      <c r="V7" s="1199"/>
      <c r="W7" s="1188">
        <v>4</v>
      </c>
      <c r="X7" s="1199"/>
      <c r="Y7" s="1199"/>
      <c r="Z7" s="1199"/>
      <c r="AA7" s="1187"/>
      <c r="AB7" s="1188"/>
      <c r="AC7" s="1187"/>
      <c r="AD7" s="1188">
        <v>5</v>
      </c>
      <c r="AE7" s="1187"/>
      <c r="AF7" s="1188">
        <v>6</v>
      </c>
      <c r="AG7" s="1189"/>
      <c r="AH7" s="1186">
        <v>7</v>
      </c>
      <c r="AI7" s="1187"/>
      <c r="AJ7" s="1188">
        <v>8</v>
      </c>
      <c r="AK7" s="1189"/>
      <c r="AL7" s="1186">
        <v>9</v>
      </c>
      <c r="AM7" s="1187"/>
      <c r="AN7" s="1188">
        <v>10</v>
      </c>
      <c r="AO7" s="1187"/>
      <c r="AP7" s="1188">
        <v>11</v>
      </c>
      <c r="AQ7" s="1187"/>
      <c r="AR7" s="1188">
        <v>12</v>
      </c>
      <c r="AS7" s="1187"/>
      <c r="AT7" s="236">
        <v>13</v>
      </c>
      <c r="AU7" s="1188">
        <v>14</v>
      </c>
      <c r="AV7" s="1189"/>
      <c r="AW7" s="238">
        <v>15</v>
      </c>
      <c r="AX7" s="237">
        <v>16</v>
      </c>
      <c r="AY7" s="239">
        <v>17</v>
      </c>
      <c r="AZ7" s="237">
        <v>18</v>
      </c>
      <c r="BA7" s="239">
        <v>19</v>
      </c>
      <c r="BB7" s="237">
        <v>20</v>
      </c>
      <c r="BC7" s="239">
        <v>21</v>
      </c>
      <c r="BD7" s="240">
        <v>22</v>
      </c>
    </row>
    <row r="8" spans="1:63" ht="19.5" thickBot="1">
      <c r="A8" s="1190" t="s">
        <v>171</v>
      </c>
      <c r="B8" s="1191"/>
      <c r="C8" s="1191"/>
      <c r="D8" s="1191"/>
      <c r="E8" s="1191"/>
      <c r="F8" s="1191"/>
      <c r="G8" s="1191"/>
      <c r="H8" s="1191"/>
      <c r="I8" s="1191"/>
      <c r="J8" s="1191"/>
      <c r="K8" s="1191"/>
      <c r="L8" s="1191"/>
      <c r="M8" s="1191"/>
      <c r="N8" s="1191"/>
      <c r="O8" s="1191"/>
      <c r="P8" s="1191"/>
      <c r="Q8" s="1191"/>
      <c r="R8" s="1191"/>
      <c r="S8" s="1191"/>
      <c r="T8" s="1191"/>
      <c r="U8" s="1191"/>
      <c r="V8" s="1191"/>
      <c r="W8" s="1191"/>
      <c r="X8" s="1191"/>
      <c r="Y8" s="1191"/>
      <c r="Z8" s="1191"/>
      <c r="AA8" s="1191"/>
      <c r="AB8" s="1191"/>
      <c r="AC8" s="1191"/>
      <c r="AD8" s="1191"/>
      <c r="AE8" s="1191"/>
      <c r="AF8" s="1191"/>
      <c r="AG8" s="1191"/>
      <c r="AH8" s="1191"/>
      <c r="AI8" s="1191"/>
      <c r="AJ8" s="1191"/>
      <c r="AK8" s="1191"/>
      <c r="AL8" s="1191"/>
      <c r="AM8" s="1191"/>
      <c r="AN8" s="1191"/>
      <c r="AO8" s="1191"/>
      <c r="AP8" s="1191"/>
      <c r="AQ8" s="1191"/>
      <c r="AR8" s="1191"/>
      <c r="AS8" s="1191"/>
      <c r="AT8" s="1191"/>
      <c r="AU8" s="1191"/>
      <c r="AV8" s="1191"/>
      <c r="AW8" s="1191"/>
      <c r="AX8" s="1191"/>
      <c r="AY8" s="1191"/>
      <c r="AZ8" s="1191"/>
      <c r="BA8" s="1191"/>
      <c r="BB8" s="1191"/>
      <c r="BC8" s="1191"/>
      <c r="BD8" s="1191"/>
      <c r="BG8" s="14" t="s">
        <v>88</v>
      </c>
      <c r="BH8" s="14" t="s">
        <v>147</v>
      </c>
      <c r="BI8" s="14" t="s">
        <v>148</v>
      </c>
      <c r="BJ8" s="14" t="s">
        <v>149</v>
      </c>
      <c r="BK8" s="14" t="s">
        <v>89</v>
      </c>
    </row>
    <row r="9" spans="1:63" ht="18">
      <c r="A9" s="339">
        <v>1</v>
      </c>
      <c r="B9" s="1181" t="s">
        <v>170</v>
      </c>
      <c r="C9" s="1182"/>
      <c r="D9" s="1182"/>
      <c r="E9" s="1182"/>
      <c r="F9" s="1182"/>
      <c r="G9" s="1182"/>
      <c r="H9" s="1182"/>
      <c r="I9" s="1182"/>
      <c r="J9" s="1182"/>
      <c r="K9" s="1182"/>
      <c r="L9" s="1182"/>
      <c r="M9" s="1182"/>
      <c r="N9" s="1182"/>
      <c r="O9" s="1182"/>
      <c r="P9" s="1182"/>
      <c r="Q9" s="1182"/>
      <c r="R9" s="1182"/>
      <c r="S9" s="1182"/>
      <c r="T9" s="1183"/>
      <c r="U9" s="244"/>
      <c r="V9" s="246"/>
      <c r="W9" s="244">
        <v>2</v>
      </c>
      <c r="X9" s="244" t="s">
        <v>167</v>
      </c>
      <c r="Y9" s="245"/>
      <c r="Z9" s="245"/>
      <c r="AA9" s="246"/>
      <c r="AB9" s="245"/>
      <c r="AC9" s="245"/>
      <c r="AD9" s="247"/>
      <c r="AE9" s="246"/>
      <c r="AF9" s="247"/>
      <c r="AG9" s="243"/>
      <c r="AH9" s="1125">
        <f aca="true" t="shared" si="0" ref="AH9:AH53">AJ9/30</f>
        <v>3</v>
      </c>
      <c r="AI9" s="1126"/>
      <c r="AJ9" s="1184">
        <v>90</v>
      </c>
      <c r="AK9" s="800"/>
      <c r="AL9" s="1125">
        <f aca="true" t="shared" si="1" ref="AL9:AL53">SUM(AN9:AS9)</f>
        <v>40</v>
      </c>
      <c r="AM9" s="1126"/>
      <c r="AN9" s="1177">
        <v>20</v>
      </c>
      <c r="AO9" s="1185"/>
      <c r="AP9" s="1177">
        <v>20</v>
      </c>
      <c r="AQ9" s="1185"/>
      <c r="AR9" s="1177"/>
      <c r="AS9" s="1178"/>
      <c r="AT9" s="248"/>
      <c r="AU9" s="1179">
        <f aca="true" t="shared" si="2" ref="AU9:AU53">AJ9-AL9</f>
        <v>50</v>
      </c>
      <c r="AV9" s="1131"/>
      <c r="AW9" s="249"/>
      <c r="AX9" s="247">
        <v>2</v>
      </c>
      <c r="AY9" s="250"/>
      <c r="AZ9" s="248"/>
      <c r="BA9" s="251"/>
      <c r="BB9" s="247"/>
      <c r="BC9" s="250"/>
      <c r="BD9" s="252"/>
      <c r="BF9" s="84">
        <f aca="true" t="shared" si="3" ref="BF9:BF54">AU9/AJ9</f>
        <v>0.5555555555555556</v>
      </c>
      <c r="BG9" s="14">
        <v>2.5</v>
      </c>
      <c r="BH9" s="14"/>
      <c r="BI9" s="14"/>
      <c r="BJ9" s="14"/>
      <c r="BK9" s="14"/>
    </row>
    <row r="10" spans="1:63" ht="18">
      <c r="A10" s="339"/>
      <c r="B10" s="1069"/>
      <c r="C10" s="1070"/>
      <c r="D10" s="1070"/>
      <c r="E10" s="1070"/>
      <c r="F10" s="1070"/>
      <c r="G10" s="1070"/>
      <c r="H10" s="1070"/>
      <c r="I10" s="1070"/>
      <c r="J10" s="1070"/>
      <c r="K10" s="1070"/>
      <c r="L10" s="1070"/>
      <c r="M10" s="1070"/>
      <c r="N10" s="1070"/>
      <c r="O10" s="1070"/>
      <c r="P10" s="1070"/>
      <c r="Q10" s="1070"/>
      <c r="R10" s="1070"/>
      <c r="S10" s="1070"/>
      <c r="T10" s="1071"/>
      <c r="U10" s="256"/>
      <c r="V10" s="257"/>
      <c r="W10" s="244"/>
      <c r="X10" s="256"/>
      <c r="Y10" s="256"/>
      <c r="Z10" s="256"/>
      <c r="AA10" s="257"/>
      <c r="AB10" s="256"/>
      <c r="AC10" s="256"/>
      <c r="AD10" s="258"/>
      <c r="AE10" s="257"/>
      <c r="AF10" s="258"/>
      <c r="AG10" s="255"/>
      <c r="AH10" s="1090">
        <f t="shared" si="0"/>
        <v>0</v>
      </c>
      <c r="AI10" s="937"/>
      <c r="AJ10" s="964"/>
      <c r="AK10" s="783"/>
      <c r="AL10" s="1090">
        <f t="shared" si="1"/>
        <v>0</v>
      </c>
      <c r="AM10" s="937"/>
      <c r="AN10" s="1168"/>
      <c r="AO10" s="1169"/>
      <c r="AP10" s="1168"/>
      <c r="AQ10" s="1169"/>
      <c r="AR10" s="1168"/>
      <c r="AS10" s="1180"/>
      <c r="AT10" s="260"/>
      <c r="AU10" s="1175">
        <f t="shared" si="2"/>
        <v>0</v>
      </c>
      <c r="AV10" s="1164"/>
      <c r="AW10" s="261"/>
      <c r="AX10" s="258"/>
      <c r="AY10" s="262"/>
      <c r="AZ10" s="263"/>
      <c r="BA10" s="264"/>
      <c r="BB10" s="258"/>
      <c r="BC10" s="262"/>
      <c r="BD10" s="265"/>
      <c r="BF10" s="84" t="e">
        <f t="shared" si="3"/>
        <v>#DIV/0!</v>
      </c>
      <c r="BG10" s="14"/>
      <c r="BH10" s="14">
        <v>2.5</v>
      </c>
      <c r="BI10" s="14"/>
      <c r="BJ10" s="14"/>
      <c r="BK10" s="14"/>
    </row>
    <row r="11" spans="1:63" ht="18">
      <c r="A11" s="289"/>
      <c r="B11" s="1176" t="s">
        <v>168</v>
      </c>
      <c r="C11" s="1070"/>
      <c r="D11" s="1070"/>
      <c r="E11" s="1070"/>
      <c r="F11" s="1070"/>
      <c r="G11" s="1070"/>
      <c r="H11" s="1070"/>
      <c r="I11" s="1070"/>
      <c r="J11" s="1070"/>
      <c r="K11" s="1070"/>
      <c r="L11" s="1070"/>
      <c r="M11" s="1070"/>
      <c r="N11" s="1070"/>
      <c r="O11" s="1070"/>
      <c r="P11" s="1070"/>
      <c r="Q11" s="1070"/>
      <c r="R11" s="1070"/>
      <c r="S11" s="1070"/>
      <c r="T11" s="1071"/>
      <c r="U11" s="256"/>
      <c r="V11" s="257"/>
      <c r="W11" s="256"/>
      <c r="X11" s="256"/>
      <c r="Y11" s="256"/>
      <c r="Z11" s="256"/>
      <c r="AA11" s="257"/>
      <c r="AB11" s="256"/>
      <c r="AC11" s="256"/>
      <c r="AD11" s="258"/>
      <c r="AE11" s="257"/>
      <c r="AF11" s="258"/>
      <c r="AG11" s="255"/>
      <c r="AH11" s="1090">
        <f t="shared" si="0"/>
        <v>0</v>
      </c>
      <c r="AI11" s="937"/>
      <c r="AJ11" s="964"/>
      <c r="AK11" s="783"/>
      <c r="AL11" s="1090">
        <f t="shared" si="1"/>
        <v>0</v>
      </c>
      <c r="AM11" s="937"/>
      <c r="AN11" s="1094"/>
      <c r="AO11" s="1095"/>
      <c r="AP11" s="1094"/>
      <c r="AQ11" s="1095"/>
      <c r="AR11" s="1094"/>
      <c r="AS11" s="1159"/>
      <c r="AT11" s="260"/>
      <c r="AU11" s="1175">
        <f t="shared" si="2"/>
        <v>0</v>
      </c>
      <c r="AV11" s="1164"/>
      <c r="AW11" s="261"/>
      <c r="AX11" s="258"/>
      <c r="AY11" s="262"/>
      <c r="AZ11" s="263"/>
      <c r="BA11" s="264"/>
      <c r="BB11" s="258"/>
      <c r="BC11" s="262"/>
      <c r="BD11" s="265"/>
      <c r="BF11" s="84" t="e">
        <f t="shared" si="3"/>
        <v>#DIV/0!</v>
      </c>
      <c r="BG11" s="14"/>
      <c r="BH11" s="14"/>
      <c r="BI11" s="14"/>
      <c r="BJ11" s="14"/>
      <c r="BK11" s="14"/>
    </row>
    <row r="12" spans="1:63" ht="18">
      <c r="A12" s="289"/>
      <c r="B12" s="1069" t="s">
        <v>172</v>
      </c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  <c r="O12" s="1070"/>
      <c r="P12" s="1070"/>
      <c r="Q12" s="1070"/>
      <c r="R12" s="1070"/>
      <c r="S12" s="1070"/>
      <c r="T12" s="1071"/>
      <c r="U12" s="256"/>
      <c r="V12" s="257"/>
      <c r="W12" s="256"/>
      <c r="X12" s="256"/>
      <c r="Y12" s="256"/>
      <c r="Z12" s="256"/>
      <c r="AA12" s="257"/>
      <c r="AB12" s="256"/>
      <c r="AC12" s="256"/>
      <c r="AD12" s="258"/>
      <c r="AE12" s="257"/>
      <c r="AF12" s="258"/>
      <c r="AG12" s="255"/>
      <c r="AH12" s="1090">
        <f t="shared" si="0"/>
        <v>0</v>
      </c>
      <c r="AI12" s="937"/>
      <c r="AJ12" s="964"/>
      <c r="AK12" s="783"/>
      <c r="AL12" s="1090">
        <f t="shared" si="1"/>
        <v>0</v>
      </c>
      <c r="AM12" s="937"/>
      <c r="AN12" s="1094"/>
      <c r="AO12" s="1095"/>
      <c r="AP12" s="1094"/>
      <c r="AQ12" s="1095"/>
      <c r="AR12" s="1094"/>
      <c r="AS12" s="1159"/>
      <c r="AT12" s="260"/>
      <c r="AU12" s="1175">
        <f t="shared" si="2"/>
        <v>0</v>
      </c>
      <c r="AV12" s="1164"/>
      <c r="AW12" s="261"/>
      <c r="AX12" s="258"/>
      <c r="AY12" s="262"/>
      <c r="AZ12" s="263"/>
      <c r="BA12" s="264"/>
      <c r="BB12" s="258"/>
      <c r="BC12" s="262"/>
      <c r="BD12" s="265"/>
      <c r="BF12" s="84" t="e">
        <f t="shared" si="3"/>
        <v>#DIV/0!</v>
      </c>
      <c r="BG12" s="14"/>
      <c r="BH12" s="14"/>
      <c r="BI12" s="14"/>
      <c r="BJ12" s="14"/>
      <c r="BK12" s="14" t="s">
        <v>151</v>
      </c>
    </row>
    <row r="13" spans="1:63" ht="18">
      <c r="A13" s="289"/>
      <c r="B13" s="1069" t="s">
        <v>173</v>
      </c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0"/>
      <c r="N13" s="1070"/>
      <c r="O13" s="1070"/>
      <c r="P13" s="1070"/>
      <c r="Q13" s="1070"/>
      <c r="R13" s="1070"/>
      <c r="S13" s="1070"/>
      <c r="T13" s="1071"/>
      <c r="U13" s="256"/>
      <c r="V13" s="257"/>
      <c r="W13" s="256"/>
      <c r="X13" s="256"/>
      <c r="Y13" s="256"/>
      <c r="Z13" s="256"/>
      <c r="AA13" s="257"/>
      <c r="AB13" s="256"/>
      <c r="AC13" s="256"/>
      <c r="AD13" s="258"/>
      <c r="AE13" s="257"/>
      <c r="AF13" s="258"/>
      <c r="AG13" s="255"/>
      <c r="AH13" s="1090">
        <f t="shared" si="0"/>
        <v>0</v>
      </c>
      <c r="AI13" s="937"/>
      <c r="AJ13" s="964"/>
      <c r="AK13" s="783"/>
      <c r="AL13" s="1090">
        <f t="shared" si="1"/>
        <v>0</v>
      </c>
      <c r="AM13" s="937"/>
      <c r="AN13" s="1094"/>
      <c r="AO13" s="1095"/>
      <c r="AP13" s="1094"/>
      <c r="AQ13" s="1095"/>
      <c r="AR13" s="1094"/>
      <c r="AS13" s="1159"/>
      <c r="AT13" s="260"/>
      <c r="AU13" s="1175">
        <f t="shared" si="2"/>
        <v>0</v>
      </c>
      <c r="AV13" s="1164"/>
      <c r="AW13" s="261"/>
      <c r="AX13" s="258"/>
      <c r="AY13" s="262"/>
      <c r="AZ13" s="263"/>
      <c r="BA13" s="264"/>
      <c r="BB13" s="258"/>
      <c r="BC13" s="262"/>
      <c r="BD13" s="265"/>
      <c r="BF13" s="84" t="e">
        <f t="shared" si="3"/>
        <v>#DIV/0!</v>
      </c>
      <c r="BG13" s="14"/>
      <c r="BH13" s="14"/>
      <c r="BI13" s="14"/>
      <c r="BJ13" s="14"/>
      <c r="BK13" s="14" t="s">
        <v>151</v>
      </c>
    </row>
    <row r="14" spans="1:63" ht="18">
      <c r="A14" s="289"/>
      <c r="B14" s="1069" t="s">
        <v>174</v>
      </c>
      <c r="C14" s="1070"/>
      <c r="D14" s="1070"/>
      <c r="E14" s="1070"/>
      <c r="F14" s="1070"/>
      <c r="G14" s="1070"/>
      <c r="H14" s="1070"/>
      <c r="I14" s="1070"/>
      <c r="J14" s="1070"/>
      <c r="K14" s="1070"/>
      <c r="L14" s="1070"/>
      <c r="M14" s="1070"/>
      <c r="N14" s="1070"/>
      <c r="O14" s="1070"/>
      <c r="P14" s="1070"/>
      <c r="Q14" s="1070"/>
      <c r="R14" s="1070"/>
      <c r="S14" s="1070"/>
      <c r="T14" s="1071"/>
      <c r="U14" s="256"/>
      <c r="V14" s="257"/>
      <c r="W14" s="256"/>
      <c r="X14" s="256"/>
      <c r="Y14" s="256"/>
      <c r="Z14" s="256"/>
      <c r="AA14" s="257"/>
      <c r="AB14" s="256"/>
      <c r="AC14" s="256"/>
      <c r="AD14" s="258"/>
      <c r="AE14" s="257"/>
      <c r="AF14" s="258"/>
      <c r="AG14" s="255"/>
      <c r="AH14" s="1090">
        <f t="shared" si="0"/>
        <v>0</v>
      </c>
      <c r="AI14" s="937"/>
      <c r="AJ14" s="964"/>
      <c r="AK14" s="783"/>
      <c r="AL14" s="1090">
        <f t="shared" si="1"/>
        <v>0</v>
      </c>
      <c r="AM14" s="937"/>
      <c r="AN14" s="1094"/>
      <c r="AO14" s="1095"/>
      <c r="AP14" s="1094"/>
      <c r="AQ14" s="1095"/>
      <c r="AR14" s="1094"/>
      <c r="AS14" s="1095"/>
      <c r="AT14" s="260"/>
      <c r="AU14" s="1175">
        <f t="shared" si="2"/>
        <v>0</v>
      </c>
      <c r="AV14" s="1164"/>
      <c r="AW14" s="261"/>
      <c r="AX14" s="258"/>
      <c r="AY14" s="262"/>
      <c r="AZ14" s="263"/>
      <c r="BA14" s="264"/>
      <c r="BB14" s="258"/>
      <c r="BC14" s="262"/>
      <c r="BD14" s="265"/>
      <c r="BF14" s="84" t="e">
        <f t="shared" si="3"/>
        <v>#DIV/0!</v>
      </c>
      <c r="BG14" s="14"/>
      <c r="BH14" s="14"/>
      <c r="BI14" s="14"/>
      <c r="BJ14" s="14"/>
      <c r="BK14" s="14" t="s">
        <v>151</v>
      </c>
    </row>
    <row r="15" spans="1:63" ht="18">
      <c r="A15" s="289"/>
      <c r="B15" s="1069" t="s">
        <v>175</v>
      </c>
      <c r="C15" s="1070"/>
      <c r="D15" s="1070"/>
      <c r="E15" s="1070"/>
      <c r="F15" s="1070"/>
      <c r="G15" s="1070"/>
      <c r="H15" s="1070"/>
      <c r="I15" s="1070"/>
      <c r="J15" s="1070"/>
      <c r="K15" s="1070"/>
      <c r="L15" s="1070"/>
      <c r="M15" s="1070"/>
      <c r="N15" s="1070"/>
      <c r="O15" s="1070"/>
      <c r="P15" s="1070"/>
      <c r="Q15" s="1070"/>
      <c r="R15" s="1070"/>
      <c r="S15" s="1070"/>
      <c r="T15" s="1071"/>
      <c r="U15" s="256"/>
      <c r="V15" s="257"/>
      <c r="W15" s="256"/>
      <c r="X15" s="256"/>
      <c r="Y15" s="256"/>
      <c r="Z15" s="256"/>
      <c r="AA15" s="257"/>
      <c r="AB15" s="256"/>
      <c r="AC15" s="256"/>
      <c r="AD15" s="258"/>
      <c r="AE15" s="257"/>
      <c r="AF15" s="258"/>
      <c r="AG15" s="255"/>
      <c r="AH15" s="1072">
        <f t="shared" si="0"/>
        <v>0</v>
      </c>
      <c r="AI15" s="910"/>
      <c r="AJ15" s="964"/>
      <c r="AK15" s="1174"/>
      <c r="AL15" s="1072">
        <f t="shared" si="1"/>
        <v>0</v>
      </c>
      <c r="AM15" s="910"/>
      <c r="AN15" s="1094"/>
      <c r="AO15" s="1095"/>
      <c r="AP15" s="1094"/>
      <c r="AQ15" s="1095"/>
      <c r="AR15" s="1094"/>
      <c r="AS15" s="1095"/>
      <c r="AT15" s="263"/>
      <c r="AU15" s="1172">
        <f t="shared" si="2"/>
        <v>0</v>
      </c>
      <c r="AV15" s="1068"/>
      <c r="AW15" s="261"/>
      <c r="AX15" s="258"/>
      <c r="AY15" s="262"/>
      <c r="AZ15" s="263"/>
      <c r="BA15" s="264"/>
      <c r="BB15" s="258"/>
      <c r="BC15" s="262"/>
      <c r="BD15" s="265"/>
      <c r="BF15" s="84" t="e">
        <f t="shared" si="3"/>
        <v>#DIV/0!</v>
      </c>
      <c r="BG15" s="14"/>
      <c r="BH15" s="14"/>
      <c r="BI15" s="14"/>
      <c r="BJ15" s="14"/>
      <c r="BK15" s="14" t="s">
        <v>151</v>
      </c>
    </row>
    <row r="16" spans="1:63" ht="18">
      <c r="A16" s="557"/>
      <c r="B16" s="1069" t="s">
        <v>176</v>
      </c>
      <c r="C16" s="1070"/>
      <c r="D16" s="1070"/>
      <c r="E16" s="1070"/>
      <c r="F16" s="1070"/>
      <c r="G16" s="1070"/>
      <c r="H16" s="1070"/>
      <c r="I16" s="1070"/>
      <c r="J16" s="1070"/>
      <c r="K16" s="1070"/>
      <c r="L16" s="1070"/>
      <c r="M16" s="1070"/>
      <c r="N16" s="1070"/>
      <c r="O16" s="1070"/>
      <c r="P16" s="1070"/>
      <c r="Q16" s="1070"/>
      <c r="R16" s="1070"/>
      <c r="S16" s="1070"/>
      <c r="T16" s="1071"/>
      <c r="U16" s="272"/>
      <c r="V16" s="558"/>
      <c r="W16" s="274"/>
      <c r="X16" s="274"/>
      <c r="Y16" s="244"/>
      <c r="Z16" s="244"/>
      <c r="AA16" s="275"/>
      <c r="AB16" s="244"/>
      <c r="AC16" s="244"/>
      <c r="AD16" s="276"/>
      <c r="AE16" s="275"/>
      <c r="AF16" s="276"/>
      <c r="AG16" s="277"/>
      <c r="AH16" s="1090">
        <f t="shared" si="0"/>
        <v>0</v>
      </c>
      <c r="AI16" s="937"/>
      <c r="AJ16" s="1076"/>
      <c r="AK16" s="783"/>
      <c r="AL16" s="1090">
        <f t="shared" si="1"/>
        <v>0</v>
      </c>
      <c r="AM16" s="937"/>
      <c r="AN16" s="1094"/>
      <c r="AO16" s="1095"/>
      <c r="AP16" s="1094"/>
      <c r="AQ16" s="1095"/>
      <c r="AR16" s="1173"/>
      <c r="AS16" s="1173"/>
      <c r="AT16" s="260"/>
      <c r="AU16" s="1163">
        <f t="shared" si="2"/>
        <v>0</v>
      </c>
      <c r="AV16" s="1164"/>
      <c r="AW16" s="261"/>
      <c r="AX16" s="258"/>
      <c r="AY16" s="262"/>
      <c r="AZ16" s="278"/>
      <c r="BA16" s="264"/>
      <c r="BB16" s="279"/>
      <c r="BC16" s="262"/>
      <c r="BD16" s="280"/>
      <c r="BF16" s="84" t="e">
        <f t="shared" si="3"/>
        <v>#DIV/0!</v>
      </c>
      <c r="BG16" s="14"/>
      <c r="BH16" s="14"/>
      <c r="BI16" s="14"/>
      <c r="BJ16" s="14"/>
      <c r="BK16" s="14" t="s">
        <v>152</v>
      </c>
    </row>
    <row r="17" spans="1:63" ht="18">
      <c r="A17" s="288"/>
      <c r="B17" s="1160" t="s">
        <v>177</v>
      </c>
      <c r="C17" s="1161"/>
      <c r="D17" s="1161"/>
      <c r="E17" s="1161"/>
      <c r="F17" s="1161"/>
      <c r="G17" s="1161"/>
      <c r="H17" s="1161"/>
      <c r="I17" s="1161"/>
      <c r="J17" s="1161"/>
      <c r="K17" s="1161"/>
      <c r="L17" s="1161"/>
      <c r="M17" s="1161"/>
      <c r="N17" s="1161"/>
      <c r="O17" s="1161"/>
      <c r="P17" s="1161"/>
      <c r="Q17" s="1161"/>
      <c r="R17" s="1161"/>
      <c r="S17" s="1161"/>
      <c r="T17" s="1162"/>
      <c r="U17" s="244"/>
      <c r="V17" s="275"/>
      <c r="W17" s="244"/>
      <c r="X17" s="244"/>
      <c r="Y17" s="256"/>
      <c r="Z17" s="256"/>
      <c r="AA17" s="257"/>
      <c r="AB17" s="256"/>
      <c r="AC17" s="256"/>
      <c r="AD17" s="258"/>
      <c r="AE17" s="257"/>
      <c r="AF17" s="258"/>
      <c r="AG17" s="255"/>
      <c r="AH17" s="1072">
        <f t="shared" si="0"/>
        <v>0</v>
      </c>
      <c r="AI17" s="910"/>
      <c r="AJ17" s="1170"/>
      <c r="AK17" s="1171"/>
      <c r="AL17" s="1072">
        <f t="shared" si="1"/>
        <v>0</v>
      </c>
      <c r="AM17" s="910"/>
      <c r="AN17" s="1168"/>
      <c r="AO17" s="1169"/>
      <c r="AP17" s="1168"/>
      <c r="AQ17" s="1169"/>
      <c r="AR17" s="1168"/>
      <c r="AS17" s="1169"/>
      <c r="AT17" s="260"/>
      <c r="AU17" s="1067">
        <f t="shared" si="2"/>
        <v>0</v>
      </c>
      <c r="AV17" s="1068"/>
      <c r="AW17" s="261"/>
      <c r="AX17" s="258"/>
      <c r="AY17" s="262"/>
      <c r="AZ17" s="263"/>
      <c r="BA17" s="264"/>
      <c r="BB17" s="258"/>
      <c r="BC17" s="262"/>
      <c r="BD17" s="265"/>
      <c r="BF17" s="84" t="e">
        <f t="shared" si="3"/>
        <v>#DIV/0!</v>
      </c>
      <c r="BG17" s="14"/>
      <c r="BH17" s="14"/>
      <c r="BI17" s="14"/>
      <c r="BJ17" s="14"/>
      <c r="BK17" s="14" t="s">
        <v>151</v>
      </c>
    </row>
    <row r="18" spans="1:63" ht="18">
      <c r="A18" s="288"/>
      <c r="B18" s="1069" t="s">
        <v>178</v>
      </c>
      <c r="C18" s="1070"/>
      <c r="D18" s="1070"/>
      <c r="E18" s="1070"/>
      <c r="F18" s="1070"/>
      <c r="G18" s="1070"/>
      <c r="H18" s="1070"/>
      <c r="I18" s="1070"/>
      <c r="J18" s="1070"/>
      <c r="K18" s="1070"/>
      <c r="L18" s="1070"/>
      <c r="M18" s="1070"/>
      <c r="N18" s="1070"/>
      <c r="O18" s="1070"/>
      <c r="P18" s="1070"/>
      <c r="Q18" s="1070"/>
      <c r="R18" s="1070"/>
      <c r="S18" s="1070"/>
      <c r="T18" s="1071"/>
      <c r="U18" s="256"/>
      <c r="V18" s="257"/>
      <c r="W18" s="256"/>
      <c r="X18" s="256"/>
      <c r="Y18" s="256"/>
      <c r="Z18" s="256"/>
      <c r="AA18" s="257"/>
      <c r="AB18" s="256"/>
      <c r="AC18" s="256"/>
      <c r="AD18" s="258"/>
      <c r="AE18" s="257"/>
      <c r="AF18" s="258"/>
      <c r="AG18" s="255"/>
      <c r="AH18" s="1072">
        <f t="shared" si="0"/>
        <v>0</v>
      </c>
      <c r="AI18" s="910"/>
      <c r="AJ18" s="964"/>
      <c r="AK18" s="783"/>
      <c r="AL18" s="1072">
        <f t="shared" si="1"/>
        <v>0</v>
      </c>
      <c r="AM18" s="910"/>
      <c r="AN18" s="1094"/>
      <c r="AO18" s="1095"/>
      <c r="AP18" s="1094"/>
      <c r="AQ18" s="1095"/>
      <c r="AR18" s="1094"/>
      <c r="AS18" s="1095"/>
      <c r="AT18" s="260"/>
      <c r="AU18" s="1163">
        <f t="shared" si="2"/>
        <v>0</v>
      </c>
      <c r="AV18" s="1164"/>
      <c r="AW18" s="261"/>
      <c r="AX18" s="258"/>
      <c r="AY18" s="262"/>
      <c r="AZ18" s="287"/>
      <c r="BA18" s="264"/>
      <c r="BB18" s="258"/>
      <c r="BC18" s="262"/>
      <c r="BD18" s="265"/>
      <c r="BF18" s="84" t="e">
        <f t="shared" si="3"/>
        <v>#DIV/0!</v>
      </c>
      <c r="BG18" s="14"/>
      <c r="BH18" s="14"/>
      <c r="BI18" s="14"/>
      <c r="BJ18" s="14"/>
      <c r="BK18" s="14" t="s">
        <v>151</v>
      </c>
    </row>
    <row r="19" spans="1:63" ht="18">
      <c r="A19" s="288"/>
      <c r="B19" s="1069" t="s">
        <v>179</v>
      </c>
      <c r="C19" s="1070"/>
      <c r="D19" s="1070"/>
      <c r="E19" s="1070"/>
      <c r="F19" s="1070"/>
      <c r="G19" s="1070"/>
      <c r="H19" s="1070"/>
      <c r="I19" s="1070"/>
      <c r="J19" s="1070"/>
      <c r="K19" s="1070"/>
      <c r="L19" s="1070"/>
      <c r="M19" s="1070"/>
      <c r="N19" s="1070"/>
      <c r="O19" s="1070"/>
      <c r="P19" s="1070"/>
      <c r="Q19" s="1070"/>
      <c r="R19" s="1070"/>
      <c r="S19" s="1070"/>
      <c r="T19" s="1071"/>
      <c r="U19" s="256"/>
      <c r="V19" s="257"/>
      <c r="W19" s="256"/>
      <c r="X19" s="256"/>
      <c r="Y19" s="256"/>
      <c r="Z19" s="256"/>
      <c r="AA19" s="257"/>
      <c r="AB19" s="256"/>
      <c r="AC19" s="256"/>
      <c r="AD19" s="258"/>
      <c r="AE19" s="257"/>
      <c r="AF19" s="258"/>
      <c r="AG19" s="255"/>
      <c r="AH19" s="1072">
        <f t="shared" si="0"/>
        <v>0</v>
      </c>
      <c r="AI19" s="910"/>
      <c r="AJ19" s="964"/>
      <c r="AK19" s="783"/>
      <c r="AL19" s="1072">
        <f t="shared" si="1"/>
        <v>0</v>
      </c>
      <c r="AM19" s="910"/>
      <c r="AN19" s="1094"/>
      <c r="AO19" s="1095"/>
      <c r="AP19" s="1094"/>
      <c r="AQ19" s="1095"/>
      <c r="AR19" s="1094"/>
      <c r="AS19" s="1159"/>
      <c r="AT19" s="260"/>
      <c r="AU19" s="1163">
        <f t="shared" si="2"/>
        <v>0</v>
      </c>
      <c r="AV19" s="1164"/>
      <c r="AW19" s="261"/>
      <c r="AX19" s="258"/>
      <c r="AY19" s="262"/>
      <c r="AZ19" s="263"/>
      <c r="BA19" s="264"/>
      <c r="BB19" s="258"/>
      <c r="BC19" s="262"/>
      <c r="BD19" s="265"/>
      <c r="BF19" s="84" t="e">
        <f t="shared" si="3"/>
        <v>#DIV/0!</v>
      </c>
      <c r="BG19" s="14"/>
      <c r="BH19" s="14"/>
      <c r="BI19" s="14"/>
      <c r="BJ19" s="14"/>
      <c r="BK19" s="14" t="s">
        <v>151</v>
      </c>
    </row>
    <row r="20" spans="1:63" ht="18">
      <c r="A20" s="289"/>
      <c r="B20" s="1160"/>
      <c r="C20" s="1161"/>
      <c r="D20" s="1161"/>
      <c r="E20" s="1161"/>
      <c r="F20" s="1161"/>
      <c r="G20" s="1161"/>
      <c r="H20" s="1161"/>
      <c r="I20" s="1161"/>
      <c r="J20" s="1161"/>
      <c r="K20" s="1161"/>
      <c r="L20" s="1161"/>
      <c r="M20" s="1161"/>
      <c r="N20" s="1161"/>
      <c r="O20" s="1161"/>
      <c r="P20" s="1161"/>
      <c r="Q20" s="1161"/>
      <c r="R20" s="1161"/>
      <c r="S20" s="1161"/>
      <c r="T20" s="1162"/>
      <c r="U20" s="256"/>
      <c r="V20" s="257"/>
      <c r="W20" s="256"/>
      <c r="X20" s="256"/>
      <c r="Y20" s="256"/>
      <c r="Z20" s="256"/>
      <c r="AA20" s="257"/>
      <c r="AB20" s="290"/>
      <c r="AC20" s="290"/>
      <c r="AD20" s="258"/>
      <c r="AE20" s="257"/>
      <c r="AF20" s="258"/>
      <c r="AG20" s="255"/>
      <c r="AH20" s="1072">
        <f t="shared" si="0"/>
        <v>0</v>
      </c>
      <c r="AI20" s="910"/>
      <c r="AJ20" s="964"/>
      <c r="AK20" s="783"/>
      <c r="AL20" s="1072">
        <f t="shared" si="1"/>
        <v>0</v>
      </c>
      <c r="AM20" s="910"/>
      <c r="AN20" s="962"/>
      <c r="AO20" s="963"/>
      <c r="AP20" s="962"/>
      <c r="AQ20" s="963"/>
      <c r="AR20" s="962"/>
      <c r="AS20" s="963"/>
      <c r="AT20" s="260"/>
      <c r="AU20" s="1163">
        <f t="shared" si="2"/>
        <v>0</v>
      </c>
      <c r="AV20" s="1164"/>
      <c r="AW20" s="261"/>
      <c r="AX20" s="258"/>
      <c r="AY20" s="262"/>
      <c r="AZ20" s="263"/>
      <c r="BA20" s="264"/>
      <c r="BB20" s="258"/>
      <c r="BC20" s="262"/>
      <c r="BD20" s="265"/>
      <c r="BF20" s="84" t="e">
        <f t="shared" si="3"/>
        <v>#DIV/0!</v>
      </c>
      <c r="BG20" s="14"/>
      <c r="BH20" s="14"/>
      <c r="BI20" s="14"/>
      <c r="BJ20" s="14"/>
      <c r="BK20" s="14" t="s">
        <v>153</v>
      </c>
    </row>
    <row r="21" spans="1:63" ht="18">
      <c r="A21" s="289"/>
      <c r="B21" s="1069"/>
      <c r="C21" s="1070"/>
      <c r="D21" s="1070"/>
      <c r="E21" s="1070"/>
      <c r="F21" s="1070"/>
      <c r="G21" s="1070"/>
      <c r="H21" s="1070"/>
      <c r="I21" s="1070"/>
      <c r="J21" s="1070"/>
      <c r="K21" s="1070"/>
      <c r="L21" s="1070"/>
      <c r="M21" s="1070"/>
      <c r="N21" s="1070"/>
      <c r="O21" s="1070"/>
      <c r="P21" s="1070"/>
      <c r="Q21" s="1070"/>
      <c r="R21" s="1070"/>
      <c r="S21" s="1070"/>
      <c r="T21" s="1071"/>
      <c r="U21" s="256"/>
      <c r="V21" s="257"/>
      <c r="W21" s="256"/>
      <c r="X21" s="256"/>
      <c r="Y21" s="256"/>
      <c r="Z21" s="256"/>
      <c r="AA21" s="257"/>
      <c r="AB21" s="256"/>
      <c r="AC21" s="256"/>
      <c r="AD21" s="258"/>
      <c r="AE21" s="257"/>
      <c r="AF21" s="258"/>
      <c r="AG21" s="255"/>
      <c r="AH21" s="1072">
        <f t="shared" si="0"/>
        <v>0</v>
      </c>
      <c r="AI21" s="910"/>
      <c r="AJ21" s="964"/>
      <c r="AK21" s="783"/>
      <c r="AL21" s="1072">
        <f t="shared" si="1"/>
        <v>0</v>
      </c>
      <c r="AM21" s="910"/>
      <c r="AN21" s="1094"/>
      <c r="AO21" s="1095"/>
      <c r="AP21" s="1094"/>
      <c r="AQ21" s="1095"/>
      <c r="AR21" s="1094"/>
      <c r="AS21" s="1095"/>
      <c r="AT21" s="260"/>
      <c r="AU21" s="1163">
        <f t="shared" si="2"/>
        <v>0</v>
      </c>
      <c r="AV21" s="1164"/>
      <c r="AW21" s="261"/>
      <c r="AX21" s="258"/>
      <c r="AY21" s="262"/>
      <c r="AZ21" s="263"/>
      <c r="BA21" s="264"/>
      <c r="BB21" s="258"/>
      <c r="BC21" s="262"/>
      <c r="BD21" s="265"/>
      <c r="BF21" s="84" t="e">
        <f t="shared" si="3"/>
        <v>#DIV/0!</v>
      </c>
      <c r="BG21" s="14"/>
      <c r="BH21" s="14"/>
      <c r="BI21" s="14"/>
      <c r="BJ21" s="14"/>
      <c r="BK21" s="14" t="s">
        <v>154</v>
      </c>
    </row>
    <row r="22" spans="1:63" ht="18.75" thickBot="1">
      <c r="A22" s="289"/>
      <c r="B22" s="1069"/>
      <c r="C22" s="1070"/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  <c r="N22" s="1070"/>
      <c r="O22" s="1070"/>
      <c r="P22" s="1070"/>
      <c r="Q22" s="1070"/>
      <c r="R22" s="1070"/>
      <c r="S22" s="1070"/>
      <c r="T22" s="1071"/>
      <c r="U22" s="256"/>
      <c r="V22" s="257"/>
      <c r="W22" s="256"/>
      <c r="X22" s="256"/>
      <c r="Y22" s="256"/>
      <c r="Z22" s="256"/>
      <c r="AA22" s="257"/>
      <c r="AB22" s="256"/>
      <c r="AC22" s="256"/>
      <c r="AD22" s="258"/>
      <c r="AE22" s="257"/>
      <c r="AF22" s="258"/>
      <c r="AG22" s="255"/>
      <c r="AH22" s="1072">
        <f t="shared" si="0"/>
        <v>0</v>
      </c>
      <c r="AI22" s="910"/>
      <c r="AJ22" s="964"/>
      <c r="AK22" s="783"/>
      <c r="AL22" s="1072">
        <f t="shared" si="1"/>
        <v>0</v>
      </c>
      <c r="AM22" s="910"/>
      <c r="AN22" s="1094"/>
      <c r="AO22" s="1095"/>
      <c r="AP22" s="1094"/>
      <c r="AQ22" s="1095"/>
      <c r="AR22" s="1094"/>
      <c r="AS22" s="1095"/>
      <c r="AT22" s="260"/>
      <c r="AU22" s="1163">
        <f t="shared" si="2"/>
        <v>0</v>
      </c>
      <c r="AV22" s="1164"/>
      <c r="AW22" s="261"/>
      <c r="AX22" s="258"/>
      <c r="AY22" s="262"/>
      <c r="AZ22" s="263"/>
      <c r="BA22" s="264"/>
      <c r="BB22" s="258"/>
      <c r="BC22" s="262"/>
      <c r="BD22" s="265"/>
      <c r="BF22" s="84" t="e">
        <f t="shared" si="3"/>
        <v>#DIV/0!</v>
      </c>
      <c r="BG22" s="14"/>
      <c r="BH22" s="14"/>
      <c r="BI22" s="14"/>
      <c r="BJ22" s="14"/>
      <c r="BK22" s="14" t="s">
        <v>154</v>
      </c>
    </row>
    <row r="23" spans="1:63" ht="18.75" hidden="1" thickBot="1">
      <c r="A23" s="289"/>
      <c r="B23" s="1160"/>
      <c r="C23" s="1161"/>
      <c r="D23" s="1161"/>
      <c r="E23" s="1161"/>
      <c r="F23" s="1161"/>
      <c r="G23" s="1161"/>
      <c r="H23" s="1161"/>
      <c r="I23" s="1161"/>
      <c r="J23" s="1161"/>
      <c r="K23" s="1161"/>
      <c r="L23" s="1161"/>
      <c r="M23" s="1161"/>
      <c r="N23" s="1161"/>
      <c r="O23" s="1161"/>
      <c r="P23" s="1161"/>
      <c r="Q23" s="1161"/>
      <c r="R23" s="1161"/>
      <c r="S23" s="1161"/>
      <c r="T23" s="1162"/>
      <c r="U23" s="291"/>
      <c r="V23" s="257"/>
      <c r="W23" s="291"/>
      <c r="X23" s="290"/>
      <c r="Y23" s="290"/>
      <c r="Z23" s="290"/>
      <c r="AA23" s="292"/>
      <c r="AB23" s="290"/>
      <c r="AC23" s="290"/>
      <c r="AD23" s="293"/>
      <c r="AE23" s="294"/>
      <c r="AF23" s="293"/>
      <c r="AG23" s="255"/>
      <c r="AH23" s="1072">
        <f t="shared" si="0"/>
        <v>0</v>
      </c>
      <c r="AI23" s="910"/>
      <c r="AJ23" s="964"/>
      <c r="AK23" s="965"/>
      <c r="AL23" s="1072">
        <f t="shared" si="1"/>
        <v>0</v>
      </c>
      <c r="AM23" s="910"/>
      <c r="AN23" s="1094"/>
      <c r="AO23" s="1095"/>
      <c r="AP23" s="1094"/>
      <c r="AQ23" s="1095"/>
      <c r="AR23" s="1094"/>
      <c r="AS23" s="1095"/>
      <c r="AT23" s="263"/>
      <c r="AU23" s="1163">
        <f t="shared" si="2"/>
        <v>0</v>
      </c>
      <c r="AV23" s="1164"/>
      <c r="AW23" s="295"/>
      <c r="AX23" s="293"/>
      <c r="AY23" s="296"/>
      <c r="AZ23" s="297"/>
      <c r="BA23" s="298"/>
      <c r="BB23" s="299"/>
      <c r="BC23" s="296"/>
      <c r="BD23" s="300"/>
      <c r="BF23" s="84" t="e">
        <f t="shared" si="3"/>
        <v>#DIV/0!</v>
      </c>
      <c r="BG23" s="14"/>
      <c r="BH23" s="14"/>
      <c r="BI23" s="14"/>
      <c r="BJ23" s="14"/>
      <c r="BK23" s="14" t="s">
        <v>154</v>
      </c>
    </row>
    <row r="24" spans="1:63" ht="18.75" hidden="1" thickBot="1">
      <c r="A24" s="301"/>
      <c r="B24" s="1165"/>
      <c r="C24" s="1166"/>
      <c r="D24" s="1166"/>
      <c r="E24" s="1166"/>
      <c r="F24" s="1166"/>
      <c r="G24" s="1166"/>
      <c r="H24" s="1166"/>
      <c r="I24" s="1166"/>
      <c r="J24" s="1166"/>
      <c r="K24" s="1166"/>
      <c r="L24" s="1166"/>
      <c r="M24" s="1166"/>
      <c r="N24" s="1166"/>
      <c r="O24" s="1166"/>
      <c r="P24" s="1166"/>
      <c r="Q24" s="1166"/>
      <c r="R24" s="1166"/>
      <c r="S24" s="1166"/>
      <c r="T24" s="1167"/>
      <c r="U24" s="256"/>
      <c r="V24" s="294"/>
      <c r="W24" s="256"/>
      <c r="X24" s="302"/>
      <c r="Y24" s="302"/>
      <c r="Z24" s="302"/>
      <c r="AA24" s="303"/>
      <c r="AB24" s="302"/>
      <c r="AC24" s="302"/>
      <c r="AD24" s="258"/>
      <c r="AE24" s="257"/>
      <c r="AF24" s="258"/>
      <c r="AG24" s="304"/>
      <c r="AH24" s="1064">
        <f t="shared" si="0"/>
        <v>0</v>
      </c>
      <c r="AI24" s="1065"/>
      <c r="AJ24" s="964"/>
      <c r="AK24" s="783"/>
      <c r="AL24" s="1064">
        <f t="shared" si="1"/>
        <v>0</v>
      </c>
      <c r="AM24" s="1065"/>
      <c r="AN24" s="1094"/>
      <c r="AO24" s="1095"/>
      <c r="AP24" s="1094"/>
      <c r="AQ24" s="1095"/>
      <c r="AR24" s="1094"/>
      <c r="AS24" s="1159"/>
      <c r="AT24" s="305"/>
      <c r="AU24" s="1051">
        <f t="shared" si="2"/>
        <v>0</v>
      </c>
      <c r="AV24" s="1052"/>
      <c r="AW24" s="261"/>
      <c r="AX24" s="258"/>
      <c r="AY24" s="262"/>
      <c r="AZ24" s="263"/>
      <c r="BA24" s="264"/>
      <c r="BB24" s="258"/>
      <c r="BC24" s="262"/>
      <c r="BD24" s="265"/>
      <c r="BF24" s="84" t="e">
        <f t="shared" si="3"/>
        <v>#DIV/0!</v>
      </c>
      <c r="BG24" s="14"/>
      <c r="BH24" s="14"/>
      <c r="BI24" s="14"/>
      <c r="BJ24" s="14"/>
      <c r="BK24" s="14" t="s">
        <v>155</v>
      </c>
    </row>
    <row r="25" spans="1:63" ht="18.75" hidden="1" thickBot="1">
      <c r="A25" s="306"/>
      <c r="B25" s="1160"/>
      <c r="C25" s="1161"/>
      <c r="D25" s="1161"/>
      <c r="E25" s="1161"/>
      <c r="F25" s="1161"/>
      <c r="G25" s="1161"/>
      <c r="H25" s="1161"/>
      <c r="I25" s="1161"/>
      <c r="J25" s="1161"/>
      <c r="K25" s="1161"/>
      <c r="L25" s="1161"/>
      <c r="M25" s="1161"/>
      <c r="N25" s="1161"/>
      <c r="O25" s="1161"/>
      <c r="P25" s="1161"/>
      <c r="Q25" s="1161"/>
      <c r="R25" s="1161"/>
      <c r="S25" s="1161"/>
      <c r="T25" s="1162"/>
      <c r="U25" s="256"/>
      <c r="V25" s="257"/>
      <c r="W25" s="256"/>
      <c r="X25" s="256"/>
      <c r="Y25" s="256"/>
      <c r="Z25" s="256"/>
      <c r="AA25" s="257"/>
      <c r="AB25" s="256"/>
      <c r="AC25" s="256"/>
      <c r="AD25" s="258"/>
      <c r="AE25" s="257"/>
      <c r="AF25" s="258"/>
      <c r="AG25" s="255"/>
      <c r="AH25" s="1072">
        <f t="shared" si="0"/>
        <v>0</v>
      </c>
      <c r="AI25" s="910"/>
      <c r="AJ25" s="964"/>
      <c r="AK25" s="783"/>
      <c r="AL25" s="1072">
        <f t="shared" si="1"/>
        <v>0</v>
      </c>
      <c r="AM25" s="910"/>
      <c r="AN25" s="1094"/>
      <c r="AO25" s="1095"/>
      <c r="AP25" s="1094"/>
      <c r="AQ25" s="1095"/>
      <c r="AR25" s="1094"/>
      <c r="AS25" s="1159"/>
      <c r="AT25" s="263"/>
      <c r="AU25" s="1067">
        <f t="shared" si="2"/>
        <v>0</v>
      </c>
      <c r="AV25" s="1068"/>
      <c r="AW25" s="261"/>
      <c r="AX25" s="258"/>
      <c r="AY25" s="262"/>
      <c r="AZ25" s="263"/>
      <c r="BA25" s="264"/>
      <c r="BB25" s="258"/>
      <c r="BC25" s="262"/>
      <c r="BD25" s="265"/>
      <c r="BF25" s="84" t="e">
        <f t="shared" si="3"/>
        <v>#DIV/0!</v>
      </c>
      <c r="BG25" s="14"/>
      <c r="BH25" s="14"/>
      <c r="BI25" s="14"/>
      <c r="BJ25" s="14"/>
      <c r="BK25" s="14" t="s">
        <v>155</v>
      </c>
    </row>
    <row r="26" spans="1:63" ht="18.75" hidden="1" thickBot="1">
      <c r="A26" s="307"/>
      <c r="B26" s="1069"/>
      <c r="C26" s="1070"/>
      <c r="D26" s="1070"/>
      <c r="E26" s="1070"/>
      <c r="F26" s="1070"/>
      <c r="G26" s="1070"/>
      <c r="H26" s="1070"/>
      <c r="I26" s="1070"/>
      <c r="J26" s="1070"/>
      <c r="K26" s="1070"/>
      <c r="L26" s="1070"/>
      <c r="M26" s="1070"/>
      <c r="N26" s="1070"/>
      <c r="O26" s="1070"/>
      <c r="P26" s="1070"/>
      <c r="Q26" s="1070"/>
      <c r="R26" s="1070"/>
      <c r="S26" s="1070"/>
      <c r="T26" s="1071"/>
      <c r="U26" s="256"/>
      <c r="V26" s="257"/>
      <c r="W26" s="290"/>
      <c r="X26" s="256"/>
      <c r="Y26" s="256"/>
      <c r="Z26" s="256"/>
      <c r="AA26" s="257"/>
      <c r="AB26" s="256"/>
      <c r="AC26" s="256"/>
      <c r="AD26" s="258"/>
      <c r="AE26" s="257"/>
      <c r="AF26" s="258"/>
      <c r="AG26" s="255"/>
      <c r="AH26" s="1072">
        <f t="shared" si="0"/>
        <v>0</v>
      </c>
      <c r="AI26" s="910"/>
      <c r="AJ26" s="964"/>
      <c r="AK26" s="783"/>
      <c r="AL26" s="1072">
        <f t="shared" si="1"/>
        <v>0</v>
      </c>
      <c r="AM26" s="910"/>
      <c r="AN26" s="1094"/>
      <c r="AO26" s="1095"/>
      <c r="AP26" s="1094"/>
      <c r="AQ26" s="1095"/>
      <c r="AR26" s="1094"/>
      <c r="AS26" s="1095"/>
      <c r="AT26" s="263"/>
      <c r="AU26" s="1067">
        <f t="shared" si="2"/>
        <v>0</v>
      </c>
      <c r="AV26" s="1068"/>
      <c r="AW26" s="261"/>
      <c r="AX26" s="258"/>
      <c r="AY26" s="262"/>
      <c r="AZ26" s="263"/>
      <c r="BA26" s="264"/>
      <c r="BB26" s="258"/>
      <c r="BC26" s="262"/>
      <c r="BD26" s="265"/>
      <c r="BF26" s="84" t="e">
        <f t="shared" si="3"/>
        <v>#DIV/0!</v>
      </c>
      <c r="BG26" s="14"/>
      <c r="BH26" s="14"/>
      <c r="BI26" s="14"/>
      <c r="BJ26" s="14"/>
      <c r="BK26" s="14" t="s">
        <v>151</v>
      </c>
    </row>
    <row r="27" spans="1:63" ht="18.75" hidden="1" thickBot="1">
      <c r="A27" s="306"/>
      <c r="B27" s="1160"/>
      <c r="C27" s="1161"/>
      <c r="D27" s="1161"/>
      <c r="E27" s="1161"/>
      <c r="F27" s="1161"/>
      <c r="G27" s="1161"/>
      <c r="H27" s="1161"/>
      <c r="I27" s="1161"/>
      <c r="J27" s="1161"/>
      <c r="K27" s="1161"/>
      <c r="L27" s="1161"/>
      <c r="M27" s="1161"/>
      <c r="N27" s="1161"/>
      <c r="O27" s="1161"/>
      <c r="P27" s="1161"/>
      <c r="Q27" s="1161"/>
      <c r="R27" s="1161"/>
      <c r="S27" s="1161"/>
      <c r="T27" s="1162"/>
      <c r="U27" s="256"/>
      <c r="V27" s="257"/>
      <c r="W27" s="256"/>
      <c r="X27" s="256"/>
      <c r="Y27" s="256"/>
      <c r="Z27" s="256"/>
      <c r="AA27" s="257"/>
      <c r="AB27" s="256"/>
      <c r="AC27" s="256"/>
      <c r="AD27" s="258"/>
      <c r="AE27" s="257"/>
      <c r="AF27" s="258"/>
      <c r="AG27" s="255"/>
      <c r="AH27" s="1072">
        <f t="shared" si="0"/>
        <v>0</v>
      </c>
      <c r="AI27" s="910"/>
      <c r="AJ27" s="1076"/>
      <c r="AK27" s="1158"/>
      <c r="AL27" s="1072">
        <f t="shared" si="1"/>
        <v>0</v>
      </c>
      <c r="AM27" s="910"/>
      <c r="AN27" s="1094"/>
      <c r="AO27" s="1095"/>
      <c r="AP27" s="1094"/>
      <c r="AQ27" s="1095"/>
      <c r="AR27" s="1094"/>
      <c r="AS27" s="1159"/>
      <c r="AT27" s="263"/>
      <c r="AU27" s="1067">
        <f t="shared" si="2"/>
        <v>0</v>
      </c>
      <c r="AV27" s="1068"/>
      <c r="AW27" s="261"/>
      <c r="AX27" s="258"/>
      <c r="AY27" s="262"/>
      <c r="AZ27" s="263"/>
      <c r="BA27" s="264"/>
      <c r="BB27" s="258"/>
      <c r="BC27" s="262"/>
      <c r="BD27" s="265"/>
      <c r="BF27" s="84" t="e">
        <f t="shared" si="3"/>
        <v>#DIV/0!</v>
      </c>
      <c r="BG27" s="14"/>
      <c r="BH27" s="14"/>
      <c r="BI27" s="14"/>
      <c r="BJ27" s="14"/>
      <c r="BK27" s="14" t="s">
        <v>151</v>
      </c>
    </row>
    <row r="28" spans="1:63" ht="18.75" hidden="1" thickBot="1">
      <c r="A28" s="308"/>
      <c r="B28" s="1069"/>
      <c r="C28" s="1070"/>
      <c r="D28" s="1070"/>
      <c r="E28" s="1070"/>
      <c r="F28" s="1070"/>
      <c r="G28" s="1070"/>
      <c r="H28" s="1070"/>
      <c r="I28" s="1070"/>
      <c r="J28" s="1070"/>
      <c r="K28" s="1070"/>
      <c r="L28" s="1070"/>
      <c r="M28" s="1070"/>
      <c r="N28" s="1070"/>
      <c r="O28" s="1070"/>
      <c r="P28" s="1070"/>
      <c r="Q28" s="1070"/>
      <c r="R28" s="1070"/>
      <c r="S28" s="1070"/>
      <c r="T28" s="1071"/>
      <c r="U28" s="256"/>
      <c r="V28" s="257"/>
      <c r="W28" s="256"/>
      <c r="X28" s="256"/>
      <c r="Y28" s="256"/>
      <c r="Z28" s="256"/>
      <c r="AA28" s="257"/>
      <c r="AB28" s="244"/>
      <c r="AC28" s="244"/>
      <c r="AD28" s="258"/>
      <c r="AE28" s="257"/>
      <c r="AF28" s="258"/>
      <c r="AG28" s="255"/>
      <c r="AH28" s="1072">
        <f t="shared" si="0"/>
        <v>0</v>
      </c>
      <c r="AI28" s="910"/>
      <c r="AJ28" s="1076"/>
      <c r="AK28" s="1158"/>
      <c r="AL28" s="1072">
        <f t="shared" si="1"/>
        <v>0</v>
      </c>
      <c r="AM28" s="910"/>
      <c r="AN28" s="1094"/>
      <c r="AO28" s="1095"/>
      <c r="AP28" s="1094"/>
      <c r="AQ28" s="1095"/>
      <c r="AR28" s="1094"/>
      <c r="AS28" s="1159"/>
      <c r="AT28" s="263"/>
      <c r="AU28" s="1067">
        <f t="shared" si="2"/>
        <v>0</v>
      </c>
      <c r="AV28" s="1068"/>
      <c r="AW28" s="261"/>
      <c r="AX28" s="258"/>
      <c r="AY28" s="262"/>
      <c r="AZ28" s="263"/>
      <c r="BA28" s="264"/>
      <c r="BB28" s="258"/>
      <c r="BC28" s="262"/>
      <c r="BD28" s="265"/>
      <c r="BF28" s="84" t="e">
        <f t="shared" si="3"/>
        <v>#DIV/0!</v>
      </c>
      <c r="BG28" s="14"/>
      <c r="BH28" s="14"/>
      <c r="BI28" s="14"/>
      <c r="BJ28" s="14"/>
      <c r="BK28" s="14" t="s">
        <v>151</v>
      </c>
    </row>
    <row r="29" spans="1:63" ht="18.75" hidden="1" thickBot="1">
      <c r="A29" s="309"/>
      <c r="B29" s="1156"/>
      <c r="C29" s="1156"/>
      <c r="D29" s="1156"/>
      <c r="E29" s="1156"/>
      <c r="F29" s="1156"/>
      <c r="G29" s="1156"/>
      <c r="H29" s="1156"/>
      <c r="I29" s="1156"/>
      <c r="J29" s="1156"/>
      <c r="K29" s="1156"/>
      <c r="L29" s="1156"/>
      <c r="M29" s="1156"/>
      <c r="N29" s="1156"/>
      <c r="O29" s="1156"/>
      <c r="P29" s="1156"/>
      <c r="Q29" s="1156"/>
      <c r="R29" s="1156"/>
      <c r="S29" s="1156"/>
      <c r="T29" s="1157"/>
      <c r="U29" s="256"/>
      <c r="V29" s="257"/>
      <c r="W29" s="256"/>
      <c r="X29" s="256"/>
      <c r="Y29" s="256"/>
      <c r="Z29" s="256"/>
      <c r="AA29" s="257"/>
      <c r="AB29" s="244"/>
      <c r="AC29" s="244"/>
      <c r="AD29" s="258"/>
      <c r="AE29" s="257"/>
      <c r="AF29" s="258"/>
      <c r="AG29" s="255"/>
      <c r="AH29" s="1072">
        <f t="shared" si="0"/>
        <v>0</v>
      </c>
      <c r="AI29" s="910"/>
      <c r="AJ29" s="1076"/>
      <c r="AK29" s="1158"/>
      <c r="AL29" s="1072">
        <f t="shared" si="1"/>
        <v>0</v>
      </c>
      <c r="AM29" s="910"/>
      <c r="AN29" s="962"/>
      <c r="AO29" s="963"/>
      <c r="AP29" s="962"/>
      <c r="AQ29" s="963"/>
      <c r="AR29" s="962"/>
      <c r="AS29" s="963"/>
      <c r="AT29" s="263"/>
      <c r="AU29" s="1067">
        <f t="shared" si="2"/>
        <v>0</v>
      </c>
      <c r="AV29" s="1068"/>
      <c r="AW29" s="261"/>
      <c r="AX29" s="258"/>
      <c r="AY29" s="262"/>
      <c r="AZ29" s="263"/>
      <c r="BA29" s="264"/>
      <c r="BB29" s="258"/>
      <c r="BC29" s="262"/>
      <c r="BD29" s="265"/>
      <c r="BF29" s="84" t="e">
        <f t="shared" si="3"/>
        <v>#DIV/0!</v>
      </c>
      <c r="BG29" s="14"/>
      <c r="BH29" s="14"/>
      <c r="BI29" s="14"/>
      <c r="BJ29" s="14"/>
      <c r="BK29" s="14" t="s">
        <v>151</v>
      </c>
    </row>
    <row r="30" spans="1:63" ht="18.75" hidden="1" thickBot="1">
      <c r="A30" s="309"/>
      <c r="B30" s="913"/>
      <c r="C30" s="914"/>
      <c r="D30" s="914"/>
      <c r="E30" s="914"/>
      <c r="F30" s="914"/>
      <c r="G30" s="914"/>
      <c r="H30" s="914"/>
      <c r="I30" s="914"/>
      <c r="J30" s="914"/>
      <c r="K30" s="914"/>
      <c r="L30" s="914"/>
      <c r="M30" s="914"/>
      <c r="N30" s="914"/>
      <c r="O30" s="914"/>
      <c r="P30" s="914"/>
      <c r="Q30" s="914"/>
      <c r="R30" s="914"/>
      <c r="S30" s="914"/>
      <c r="T30" s="915"/>
      <c r="U30" s="256"/>
      <c r="V30" s="256"/>
      <c r="W30" s="258"/>
      <c r="X30" s="256"/>
      <c r="Y30" s="256"/>
      <c r="Z30" s="256"/>
      <c r="AA30" s="257"/>
      <c r="AB30" s="244"/>
      <c r="AC30" s="244"/>
      <c r="AD30" s="276"/>
      <c r="AE30" s="257"/>
      <c r="AF30" s="258"/>
      <c r="AG30" s="255"/>
      <c r="AH30" s="1072">
        <f t="shared" si="0"/>
        <v>0</v>
      </c>
      <c r="AI30" s="910"/>
      <c r="AJ30" s="964"/>
      <c r="AK30" s="783"/>
      <c r="AL30" s="1072">
        <f t="shared" si="1"/>
        <v>0</v>
      </c>
      <c r="AM30" s="910"/>
      <c r="AN30" s="1094"/>
      <c r="AO30" s="1095"/>
      <c r="AP30" s="1094"/>
      <c r="AQ30" s="1095"/>
      <c r="AR30" s="1094"/>
      <c r="AS30" s="1095"/>
      <c r="AT30" s="263"/>
      <c r="AU30" s="1067">
        <f t="shared" si="2"/>
        <v>0</v>
      </c>
      <c r="AV30" s="1068"/>
      <c r="AW30" s="295"/>
      <c r="AX30" s="293"/>
      <c r="AY30" s="296"/>
      <c r="AZ30" s="297"/>
      <c r="BA30" s="298"/>
      <c r="BB30" s="293"/>
      <c r="BC30" s="296"/>
      <c r="BD30" s="300"/>
      <c r="BF30" s="84" t="e">
        <f t="shared" si="3"/>
        <v>#DIV/0!</v>
      </c>
      <c r="BG30" s="14"/>
      <c r="BH30" s="14"/>
      <c r="BI30" s="14"/>
      <c r="BJ30" s="14"/>
      <c r="BK30" s="14" t="s">
        <v>155</v>
      </c>
    </row>
    <row r="31" spans="1:63" ht="18.75" hidden="1" thickBot="1">
      <c r="A31" s="309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5"/>
      <c r="U31" s="254"/>
      <c r="V31" s="256"/>
      <c r="W31" s="258"/>
      <c r="X31" s="256"/>
      <c r="Y31" s="256"/>
      <c r="Z31" s="256"/>
      <c r="AA31" s="257"/>
      <c r="AB31" s="244"/>
      <c r="AC31" s="244"/>
      <c r="AD31" s="276"/>
      <c r="AE31" s="257"/>
      <c r="AF31" s="258"/>
      <c r="AG31" s="255"/>
      <c r="AH31" s="1072">
        <f t="shared" si="0"/>
        <v>0</v>
      </c>
      <c r="AI31" s="910"/>
      <c r="AJ31" s="964"/>
      <c r="AK31" s="965"/>
      <c r="AL31" s="1072">
        <f t="shared" si="1"/>
        <v>0</v>
      </c>
      <c r="AM31" s="910"/>
      <c r="AN31" s="962"/>
      <c r="AO31" s="963"/>
      <c r="AP31" s="962"/>
      <c r="AQ31" s="963"/>
      <c r="AR31" s="962"/>
      <c r="AS31" s="963"/>
      <c r="AT31" s="263"/>
      <c r="AU31" s="1067">
        <f t="shared" si="2"/>
        <v>0</v>
      </c>
      <c r="AV31" s="1068"/>
      <c r="AW31" s="261"/>
      <c r="AX31" s="267"/>
      <c r="AY31" s="262"/>
      <c r="AZ31" s="287"/>
      <c r="BA31" s="264"/>
      <c r="BB31" s="267"/>
      <c r="BC31" s="262"/>
      <c r="BD31" s="310"/>
      <c r="BF31" s="84" t="e">
        <f t="shared" si="3"/>
        <v>#DIV/0!</v>
      </c>
      <c r="BG31" s="14"/>
      <c r="BH31" s="14"/>
      <c r="BI31" s="14"/>
      <c r="BJ31" s="14"/>
      <c r="BK31" s="14" t="s">
        <v>154</v>
      </c>
    </row>
    <row r="32" spans="1:63" ht="18.75" hidden="1" thickBot="1">
      <c r="A32" s="309"/>
      <c r="B32" s="925"/>
      <c r="C32" s="926"/>
      <c r="D32" s="926"/>
      <c r="E32" s="926"/>
      <c r="F32" s="926"/>
      <c r="G32" s="926"/>
      <c r="H32" s="926"/>
      <c r="I32" s="926"/>
      <c r="J32" s="926"/>
      <c r="K32" s="926"/>
      <c r="L32" s="926"/>
      <c r="M32" s="926"/>
      <c r="N32" s="926"/>
      <c r="O32" s="926"/>
      <c r="P32" s="926"/>
      <c r="Q32" s="926"/>
      <c r="R32" s="926"/>
      <c r="S32" s="926"/>
      <c r="T32" s="953"/>
      <c r="U32" s="254"/>
      <c r="V32" s="256"/>
      <c r="W32" s="258"/>
      <c r="X32" s="256"/>
      <c r="Y32" s="256"/>
      <c r="Z32" s="256"/>
      <c r="AA32" s="257"/>
      <c r="AB32" s="244"/>
      <c r="AC32" s="244"/>
      <c r="AD32" s="258"/>
      <c r="AE32" s="257"/>
      <c r="AF32" s="258"/>
      <c r="AG32" s="255"/>
      <c r="AH32" s="1072">
        <f t="shared" si="0"/>
        <v>0</v>
      </c>
      <c r="AI32" s="910"/>
      <c r="AJ32" s="964"/>
      <c r="AK32" s="965"/>
      <c r="AL32" s="1072">
        <f t="shared" si="1"/>
        <v>0</v>
      </c>
      <c r="AM32" s="910"/>
      <c r="AN32" s="962"/>
      <c r="AO32" s="963"/>
      <c r="AP32" s="962"/>
      <c r="AQ32" s="963"/>
      <c r="AR32" s="962"/>
      <c r="AS32" s="963"/>
      <c r="AT32" s="263"/>
      <c r="AU32" s="1067">
        <f t="shared" si="2"/>
        <v>0</v>
      </c>
      <c r="AV32" s="1068"/>
      <c r="AW32" s="261"/>
      <c r="AX32" s="258"/>
      <c r="AY32" s="262"/>
      <c r="AZ32" s="263"/>
      <c r="BA32" s="264"/>
      <c r="BB32" s="258"/>
      <c r="BC32" s="262"/>
      <c r="BD32" s="265"/>
      <c r="BF32" s="84" t="e">
        <f t="shared" si="3"/>
        <v>#DIV/0!</v>
      </c>
      <c r="BG32" s="14"/>
      <c r="BH32" s="14"/>
      <c r="BI32" s="14"/>
      <c r="BJ32" s="14"/>
      <c r="BK32" s="14" t="s">
        <v>151</v>
      </c>
    </row>
    <row r="33" spans="1:63" ht="18.75" hidden="1" thickBot="1">
      <c r="A33" s="309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5"/>
      <c r="U33" s="254"/>
      <c r="V33" s="256"/>
      <c r="W33" s="258"/>
      <c r="X33" s="256"/>
      <c r="Y33" s="256"/>
      <c r="Z33" s="256"/>
      <c r="AA33" s="257"/>
      <c r="AB33" s="244"/>
      <c r="AC33" s="244"/>
      <c r="AD33" s="258"/>
      <c r="AE33" s="257"/>
      <c r="AF33" s="258"/>
      <c r="AG33" s="255"/>
      <c r="AH33" s="1072">
        <f t="shared" si="0"/>
        <v>0</v>
      </c>
      <c r="AI33" s="910"/>
      <c r="AJ33" s="964"/>
      <c r="AK33" s="965"/>
      <c r="AL33" s="1072">
        <f t="shared" si="1"/>
        <v>0</v>
      </c>
      <c r="AM33" s="910"/>
      <c r="AN33" s="962"/>
      <c r="AO33" s="963"/>
      <c r="AP33" s="962"/>
      <c r="AQ33" s="963"/>
      <c r="AR33" s="962"/>
      <c r="AS33" s="963"/>
      <c r="AT33" s="263"/>
      <c r="AU33" s="1067">
        <f t="shared" si="2"/>
        <v>0</v>
      </c>
      <c r="AV33" s="1068"/>
      <c r="AW33" s="261"/>
      <c r="AX33" s="258"/>
      <c r="AY33" s="262"/>
      <c r="AZ33" s="263"/>
      <c r="BA33" s="264"/>
      <c r="BB33" s="258"/>
      <c r="BC33" s="262"/>
      <c r="BD33" s="265"/>
      <c r="BF33" s="84" t="e">
        <f t="shared" si="3"/>
        <v>#DIV/0!</v>
      </c>
      <c r="BG33" s="14"/>
      <c r="BH33" s="14"/>
      <c r="BI33" s="14"/>
      <c r="BJ33" s="14"/>
      <c r="BK33" s="14" t="s">
        <v>151</v>
      </c>
    </row>
    <row r="34" spans="1:63" ht="18.75" hidden="1" thickBot="1">
      <c r="A34" s="308"/>
      <c r="B34" s="925"/>
      <c r="C34" s="926"/>
      <c r="D34" s="926"/>
      <c r="E34" s="926"/>
      <c r="F34" s="926"/>
      <c r="G34" s="926"/>
      <c r="H34" s="926"/>
      <c r="I34" s="926"/>
      <c r="J34" s="926"/>
      <c r="K34" s="926"/>
      <c r="L34" s="926"/>
      <c r="M34" s="926"/>
      <c r="N34" s="926"/>
      <c r="O34" s="926"/>
      <c r="P34" s="926"/>
      <c r="Q34" s="926"/>
      <c r="R34" s="926"/>
      <c r="S34" s="926"/>
      <c r="T34" s="953"/>
      <c r="U34" s="254"/>
      <c r="V34" s="256"/>
      <c r="W34" s="258"/>
      <c r="X34" s="256"/>
      <c r="Y34" s="256"/>
      <c r="Z34" s="256"/>
      <c r="AA34" s="257"/>
      <c r="AB34" s="244"/>
      <c r="AC34" s="244"/>
      <c r="AD34" s="258"/>
      <c r="AE34" s="257"/>
      <c r="AF34" s="258"/>
      <c r="AG34" s="255"/>
      <c r="AH34" s="1072">
        <f t="shared" si="0"/>
        <v>0</v>
      </c>
      <c r="AI34" s="910"/>
      <c r="AJ34" s="1076"/>
      <c r="AK34" s="1155"/>
      <c r="AL34" s="1072">
        <f t="shared" si="1"/>
        <v>0</v>
      </c>
      <c r="AM34" s="910"/>
      <c r="AN34" s="1082"/>
      <c r="AO34" s="1083"/>
      <c r="AP34" s="1082"/>
      <c r="AQ34" s="1083"/>
      <c r="AR34" s="1082"/>
      <c r="AS34" s="1083"/>
      <c r="AT34" s="263"/>
      <c r="AU34" s="1067">
        <f t="shared" si="2"/>
        <v>0</v>
      </c>
      <c r="AV34" s="1068"/>
      <c r="AW34" s="261"/>
      <c r="AX34" s="258"/>
      <c r="AY34" s="262"/>
      <c r="AZ34" s="263"/>
      <c r="BA34" s="264"/>
      <c r="BB34" s="258"/>
      <c r="BC34" s="262"/>
      <c r="BD34" s="265"/>
      <c r="BF34" s="84" t="e">
        <f t="shared" si="3"/>
        <v>#DIV/0!</v>
      </c>
      <c r="BG34" s="14"/>
      <c r="BH34" s="14"/>
      <c r="BI34" s="14"/>
      <c r="BJ34" s="14"/>
      <c r="BK34" s="14" t="s">
        <v>152</v>
      </c>
    </row>
    <row r="35" spans="1:63" ht="18.75" hidden="1" thickBot="1">
      <c r="A35" s="309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5"/>
      <c r="U35" s="254"/>
      <c r="V35" s="256"/>
      <c r="W35" s="311"/>
      <c r="X35" s="256"/>
      <c r="Y35" s="256"/>
      <c r="Z35" s="256"/>
      <c r="AA35" s="257"/>
      <c r="AB35" s="244"/>
      <c r="AC35" s="244"/>
      <c r="AD35" s="258"/>
      <c r="AE35" s="257"/>
      <c r="AF35" s="258"/>
      <c r="AG35" s="255"/>
      <c r="AH35" s="1072">
        <f t="shared" si="0"/>
        <v>0</v>
      </c>
      <c r="AI35" s="910"/>
      <c r="AJ35" s="964"/>
      <c r="AK35" s="965"/>
      <c r="AL35" s="1072">
        <f t="shared" si="1"/>
        <v>0</v>
      </c>
      <c r="AM35" s="910"/>
      <c r="AN35" s="962"/>
      <c r="AO35" s="963"/>
      <c r="AP35" s="962"/>
      <c r="AQ35" s="963"/>
      <c r="AR35" s="962"/>
      <c r="AS35" s="963"/>
      <c r="AT35" s="263"/>
      <c r="AU35" s="1067">
        <f t="shared" si="2"/>
        <v>0</v>
      </c>
      <c r="AV35" s="1068"/>
      <c r="AW35" s="261"/>
      <c r="AX35" s="258"/>
      <c r="AY35" s="262"/>
      <c r="AZ35" s="263"/>
      <c r="BA35" s="264"/>
      <c r="BB35" s="258"/>
      <c r="BC35" s="262"/>
      <c r="BD35" s="265"/>
      <c r="BF35" s="84" t="e">
        <f t="shared" si="3"/>
        <v>#DIV/0!</v>
      </c>
      <c r="BG35" s="14"/>
      <c r="BH35" s="14"/>
      <c r="BI35" s="14"/>
      <c r="BJ35" s="14"/>
      <c r="BK35" s="14" t="s">
        <v>151</v>
      </c>
    </row>
    <row r="36" spans="1:63" ht="18.75" hidden="1" thickBot="1">
      <c r="A36" s="309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5"/>
      <c r="U36" s="254"/>
      <c r="V36" s="256"/>
      <c r="W36" s="258"/>
      <c r="X36" s="256"/>
      <c r="Y36" s="256"/>
      <c r="Z36" s="256"/>
      <c r="AA36" s="257"/>
      <c r="AB36" s="244"/>
      <c r="AC36" s="244"/>
      <c r="AD36" s="293"/>
      <c r="AE36" s="294"/>
      <c r="AF36" s="258"/>
      <c r="AG36" s="255"/>
      <c r="AH36" s="1072">
        <f t="shared" si="0"/>
        <v>0</v>
      </c>
      <c r="AI36" s="910"/>
      <c r="AJ36" s="964"/>
      <c r="AK36" s="965"/>
      <c r="AL36" s="1072">
        <f t="shared" si="1"/>
        <v>0</v>
      </c>
      <c r="AM36" s="910"/>
      <c r="AN36" s="962"/>
      <c r="AO36" s="963"/>
      <c r="AP36" s="962"/>
      <c r="AQ36" s="963"/>
      <c r="AR36" s="962"/>
      <c r="AS36" s="963"/>
      <c r="AT36" s="263"/>
      <c r="AU36" s="1067">
        <f t="shared" si="2"/>
        <v>0</v>
      </c>
      <c r="AV36" s="1068"/>
      <c r="AW36" s="261"/>
      <c r="AX36" s="258"/>
      <c r="AY36" s="262"/>
      <c r="AZ36" s="263"/>
      <c r="BA36" s="264"/>
      <c r="BB36" s="258"/>
      <c r="BC36" s="262"/>
      <c r="BD36" s="265"/>
      <c r="BF36" s="84" t="e">
        <f t="shared" si="3"/>
        <v>#DIV/0!</v>
      </c>
      <c r="BG36" s="14"/>
      <c r="BH36" s="14"/>
      <c r="BI36" s="14"/>
      <c r="BJ36" s="14"/>
      <c r="BK36" s="14" t="s">
        <v>151</v>
      </c>
    </row>
    <row r="37" spans="1:63" ht="18.75" hidden="1" thickBot="1">
      <c r="A37" s="309"/>
      <c r="B37" s="925"/>
      <c r="C37" s="926"/>
      <c r="D37" s="926"/>
      <c r="E37" s="926"/>
      <c r="F37" s="926"/>
      <c r="G37" s="926"/>
      <c r="H37" s="926"/>
      <c r="I37" s="926"/>
      <c r="J37" s="926"/>
      <c r="K37" s="926"/>
      <c r="L37" s="926"/>
      <c r="M37" s="926"/>
      <c r="N37" s="926"/>
      <c r="O37" s="926"/>
      <c r="P37" s="926"/>
      <c r="Q37" s="926"/>
      <c r="R37" s="926"/>
      <c r="S37" s="926"/>
      <c r="T37" s="953"/>
      <c r="U37" s="254"/>
      <c r="V37" s="256"/>
      <c r="W37" s="258"/>
      <c r="X37" s="256"/>
      <c r="Y37" s="256"/>
      <c r="Z37" s="256"/>
      <c r="AA37" s="257"/>
      <c r="AB37" s="244"/>
      <c r="AC37" s="244"/>
      <c r="AD37" s="258"/>
      <c r="AE37" s="257"/>
      <c r="AF37" s="258"/>
      <c r="AG37" s="255"/>
      <c r="AH37" s="1072">
        <f t="shared" si="0"/>
        <v>0</v>
      </c>
      <c r="AI37" s="910"/>
      <c r="AJ37" s="964"/>
      <c r="AK37" s="965"/>
      <c r="AL37" s="1072">
        <f t="shared" si="1"/>
        <v>0</v>
      </c>
      <c r="AM37" s="910"/>
      <c r="AN37" s="962"/>
      <c r="AO37" s="963"/>
      <c r="AP37" s="962"/>
      <c r="AQ37" s="963"/>
      <c r="AR37" s="962"/>
      <c r="AS37" s="963"/>
      <c r="AT37" s="263"/>
      <c r="AU37" s="1067">
        <f t="shared" si="2"/>
        <v>0</v>
      </c>
      <c r="AV37" s="1068"/>
      <c r="AW37" s="261"/>
      <c r="AX37" s="312"/>
      <c r="AY37" s="264"/>
      <c r="AZ37" s="312"/>
      <c r="BA37" s="264"/>
      <c r="BB37" s="312"/>
      <c r="BC37" s="264"/>
      <c r="BD37" s="313"/>
      <c r="BF37" s="84" t="e">
        <f t="shared" si="3"/>
        <v>#DIV/0!</v>
      </c>
      <c r="BG37" s="14"/>
      <c r="BH37" s="14"/>
      <c r="BI37" s="14"/>
      <c r="BJ37" s="14"/>
      <c r="BK37" s="14" t="s">
        <v>151</v>
      </c>
    </row>
    <row r="38" spans="1:63" ht="18.75" hidden="1" thickBot="1">
      <c r="A38" s="309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5"/>
      <c r="U38" s="254"/>
      <c r="V38" s="256"/>
      <c r="W38" s="258"/>
      <c r="X38" s="256"/>
      <c r="Y38" s="256"/>
      <c r="Z38" s="256"/>
      <c r="AA38" s="257"/>
      <c r="AB38" s="244"/>
      <c r="AC38" s="244"/>
      <c r="AD38" s="276"/>
      <c r="AE38" s="257"/>
      <c r="AF38" s="258"/>
      <c r="AG38" s="255"/>
      <c r="AH38" s="1072">
        <f t="shared" si="0"/>
        <v>0</v>
      </c>
      <c r="AI38" s="910"/>
      <c r="AJ38" s="964"/>
      <c r="AK38" s="965"/>
      <c r="AL38" s="1072">
        <f t="shared" si="1"/>
        <v>0</v>
      </c>
      <c r="AM38" s="910"/>
      <c r="AN38" s="962"/>
      <c r="AO38" s="963"/>
      <c r="AP38" s="962"/>
      <c r="AQ38" s="963"/>
      <c r="AR38" s="962"/>
      <c r="AS38" s="963"/>
      <c r="AT38" s="263"/>
      <c r="AU38" s="1067">
        <f t="shared" si="2"/>
        <v>0</v>
      </c>
      <c r="AV38" s="1068"/>
      <c r="AW38" s="102"/>
      <c r="AX38" s="314"/>
      <c r="AY38" s="315"/>
      <c r="AZ38" s="314"/>
      <c r="BA38" s="315"/>
      <c r="BB38" s="314"/>
      <c r="BC38" s="315"/>
      <c r="BD38" s="313"/>
      <c r="BF38" s="84" t="e">
        <f t="shared" si="3"/>
        <v>#DIV/0!</v>
      </c>
      <c r="BG38" s="14"/>
      <c r="BH38" s="14"/>
      <c r="BI38" s="14"/>
      <c r="BJ38" s="14"/>
      <c r="BK38" s="14" t="s">
        <v>151</v>
      </c>
    </row>
    <row r="39" spans="1:63" ht="18.75" hidden="1" thickBot="1">
      <c r="A39" s="309"/>
      <c r="B39" s="925"/>
      <c r="C39" s="926"/>
      <c r="D39" s="926"/>
      <c r="E39" s="926"/>
      <c r="F39" s="926"/>
      <c r="G39" s="926"/>
      <c r="H39" s="926"/>
      <c r="I39" s="926"/>
      <c r="J39" s="926"/>
      <c r="K39" s="926"/>
      <c r="L39" s="926"/>
      <c r="M39" s="926"/>
      <c r="N39" s="926"/>
      <c r="O39" s="926"/>
      <c r="P39" s="926"/>
      <c r="Q39" s="926"/>
      <c r="R39" s="926"/>
      <c r="S39" s="926"/>
      <c r="T39" s="953"/>
      <c r="U39" s="254"/>
      <c r="V39" s="256"/>
      <c r="W39" s="258"/>
      <c r="X39" s="256"/>
      <c r="Y39" s="256"/>
      <c r="Z39" s="256"/>
      <c r="AA39" s="257"/>
      <c r="AB39" s="244"/>
      <c r="AC39" s="244"/>
      <c r="AD39" s="276"/>
      <c r="AE39" s="257"/>
      <c r="AF39" s="258"/>
      <c r="AG39" s="255"/>
      <c r="AH39" s="1072">
        <f t="shared" si="0"/>
        <v>0</v>
      </c>
      <c r="AI39" s="910"/>
      <c r="AJ39" s="964"/>
      <c r="AK39" s="965"/>
      <c r="AL39" s="1072">
        <f t="shared" si="1"/>
        <v>0</v>
      </c>
      <c r="AM39" s="910"/>
      <c r="AN39" s="962"/>
      <c r="AO39" s="963"/>
      <c r="AP39" s="962"/>
      <c r="AQ39" s="963"/>
      <c r="AR39" s="962"/>
      <c r="AS39" s="963"/>
      <c r="AT39" s="263"/>
      <c r="AU39" s="1067">
        <f t="shared" si="2"/>
        <v>0</v>
      </c>
      <c r="AV39" s="1068"/>
      <c r="AW39" s="102"/>
      <c r="AX39" s="314"/>
      <c r="AY39" s="315"/>
      <c r="AZ39" s="314"/>
      <c r="BA39" s="315"/>
      <c r="BB39" s="314"/>
      <c r="BC39" s="315"/>
      <c r="BD39" s="313"/>
      <c r="BF39" s="84" t="e">
        <f t="shared" si="3"/>
        <v>#DIV/0!</v>
      </c>
      <c r="BG39" s="14"/>
      <c r="BH39" s="14"/>
      <c r="BI39" s="14"/>
      <c r="BJ39" s="14"/>
      <c r="BK39" s="14" t="s">
        <v>151</v>
      </c>
    </row>
    <row r="40" spans="1:63" ht="18.75" hidden="1" thickBot="1">
      <c r="A40" s="308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5"/>
      <c r="U40" s="254"/>
      <c r="V40" s="256"/>
      <c r="W40" s="258"/>
      <c r="X40" s="256"/>
      <c r="Y40" s="256"/>
      <c r="Z40" s="256"/>
      <c r="AA40" s="257"/>
      <c r="AB40" s="244"/>
      <c r="AC40" s="244"/>
      <c r="AD40" s="276"/>
      <c r="AE40" s="257"/>
      <c r="AF40" s="258"/>
      <c r="AG40" s="255"/>
      <c r="AH40" s="1072">
        <f t="shared" si="0"/>
        <v>0</v>
      </c>
      <c r="AI40" s="910"/>
      <c r="AJ40" s="964"/>
      <c r="AK40" s="965"/>
      <c r="AL40" s="1072">
        <f t="shared" si="1"/>
        <v>0</v>
      </c>
      <c r="AM40" s="910"/>
      <c r="AN40" s="962"/>
      <c r="AO40" s="963"/>
      <c r="AP40" s="962"/>
      <c r="AQ40" s="963"/>
      <c r="AR40" s="962"/>
      <c r="AS40" s="963"/>
      <c r="AT40" s="263"/>
      <c r="AU40" s="1067">
        <f t="shared" si="2"/>
        <v>0</v>
      </c>
      <c r="AV40" s="1068"/>
      <c r="AW40" s="102"/>
      <c r="AX40" s="314"/>
      <c r="AY40" s="315"/>
      <c r="AZ40" s="314"/>
      <c r="BA40" s="315"/>
      <c r="BB40" s="314"/>
      <c r="BC40" s="315"/>
      <c r="BD40" s="313"/>
      <c r="BF40" s="84" t="e">
        <f t="shared" si="3"/>
        <v>#DIV/0!</v>
      </c>
      <c r="BG40" s="14"/>
      <c r="BH40" s="14"/>
      <c r="BI40" s="14"/>
      <c r="BJ40" s="14"/>
      <c r="BK40" s="14"/>
    </row>
    <row r="41" spans="1:63" ht="18.75" hidden="1" thickBot="1">
      <c r="A41" s="309"/>
      <c r="B41" s="925"/>
      <c r="C41" s="926"/>
      <c r="D41" s="926"/>
      <c r="E41" s="926"/>
      <c r="F41" s="926"/>
      <c r="G41" s="926"/>
      <c r="H41" s="926"/>
      <c r="I41" s="926"/>
      <c r="J41" s="926"/>
      <c r="K41" s="926"/>
      <c r="L41" s="926"/>
      <c r="M41" s="926"/>
      <c r="N41" s="926"/>
      <c r="O41" s="926"/>
      <c r="P41" s="926"/>
      <c r="Q41" s="926"/>
      <c r="R41" s="926"/>
      <c r="S41" s="926"/>
      <c r="T41" s="953"/>
      <c r="U41" s="254"/>
      <c r="V41" s="256"/>
      <c r="W41" s="258"/>
      <c r="X41" s="256"/>
      <c r="Y41" s="256"/>
      <c r="Z41" s="256"/>
      <c r="AA41" s="257"/>
      <c r="AB41" s="244"/>
      <c r="AC41" s="244"/>
      <c r="AD41" s="276"/>
      <c r="AE41" s="257"/>
      <c r="AF41" s="258"/>
      <c r="AG41" s="255"/>
      <c r="AH41" s="1072">
        <f t="shared" si="0"/>
        <v>0</v>
      </c>
      <c r="AI41" s="910"/>
      <c r="AJ41" s="964"/>
      <c r="AK41" s="965"/>
      <c r="AL41" s="1072">
        <f t="shared" si="1"/>
        <v>0</v>
      </c>
      <c r="AM41" s="910"/>
      <c r="AN41" s="1153"/>
      <c r="AO41" s="1154"/>
      <c r="AP41" s="962"/>
      <c r="AQ41" s="963"/>
      <c r="AR41" s="962"/>
      <c r="AS41" s="963"/>
      <c r="AT41" s="263"/>
      <c r="AU41" s="1067">
        <f t="shared" si="2"/>
        <v>0</v>
      </c>
      <c r="AV41" s="1068"/>
      <c r="AW41" s="102"/>
      <c r="AX41" s="314"/>
      <c r="AY41" s="315"/>
      <c r="AZ41" s="314"/>
      <c r="BA41" s="315"/>
      <c r="BB41" s="314"/>
      <c r="BC41" s="315"/>
      <c r="BD41" s="313"/>
      <c r="BF41" s="84" t="e">
        <f t="shared" si="3"/>
        <v>#DIV/0!</v>
      </c>
      <c r="BG41" s="14"/>
      <c r="BH41" s="14"/>
      <c r="BI41" s="14"/>
      <c r="BJ41" s="14"/>
      <c r="BK41" s="14"/>
    </row>
    <row r="42" spans="1:63" ht="18.75" hidden="1" thickBot="1">
      <c r="A42" s="309"/>
      <c r="B42" s="913"/>
      <c r="C42" s="914"/>
      <c r="D42" s="914"/>
      <c r="E42" s="914"/>
      <c r="F42" s="914"/>
      <c r="G42" s="914"/>
      <c r="H42" s="914"/>
      <c r="I42" s="914"/>
      <c r="J42" s="914"/>
      <c r="K42" s="914"/>
      <c r="L42" s="914"/>
      <c r="M42" s="914"/>
      <c r="N42" s="914"/>
      <c r="O42" s="914"/>
      <c r="P42" s="914"/>
      <c r="Q42" s="914"/>
      <c r="R42" s="914"/>
      <c r="S42" s="914"/>
      <c r="T42" s="915"/>
      <c r="U42" s="254"/>
      <c r="V42" s="256"/>
      <c r="W42" s="258"/>
      <c r="X42" s="256"/>
      <c r="Y42" s="256"/>
      <c r="Z42" s="256"/>
      <c r="AA42" s="257"/>
      <c r="AB42" s="244"/>
      <c r="AC42" s="244"/>
      <c r="AD42" s="276"/>
      <c r="AE42" s="257"/>
      <c r="AF42" s="258"/>
      <c r="AG42" s="255"/>
      <c r="AH42" s="1072">
        <f t="shared" si="0"/>
        <v>0</v>
      </c>
      <c r="AI42" s="910"/>
      <c r="AJ42" s="964"/>
      <c r="AK42" s="965"/>
      <c r="AL42" s="1072">
        <f t="shared" si="1"/>
        <v>0</v>
      </c>
      <c r="AM42" s="910"/>
      <c r="AN42" s="962"/>
      <c r="AO42" s="963"/>
      <c r="AP42" s="962"/>
      <c r="AQ42" s="963"/>
      <c r="AR42" s="962"/>
      <c r="AS42" s="963"/>
      <c r="AT42" s="263"/>
      <c r="AU42" s="1067">
        <f t="shared" si="2"/>
        <v>0</v>
      </c>
      <c r="AV42" s="1068"/>
      <c r="AW42" s="102"/>
      <c r="AX42" s="314"/>
      <c r="AY42" s="315"/>
      <c r="AZ42" s="314"/>
      <c r="BA42" s="315"/>
      <c r="BB42" s="314"/>
      <c r="BC42" s="315"/>
      <c r="BD42" s="313"/>
      <c r="BF42" s="84" t="e">
        <f t="shared" si="3"/>
        <v>#DIV/0!</v>
      </c>
      <c r="BG42" s="14"/>
      <c r="BH42" s="14"/>
      <c r="BI42" s="14"/>
      <c r="BJ42" s="14"/>
      <c r="BK42" s="14"/>
    </row>
    <row r="43" spans="1:63" ht="18.75" hidden="1" thickBot="1">
      <c r="A43" s="309"/>
      <c r="B43" s="913"/>
      <c r="C43" s="914"/>
      <c r="D43" s="914"/>
      <c r="E43" s="914"/>
      <c r="F43" s="914"/>
      <c r="G43" s="914"/>
      <c r="H43" s="914"/>
      <c r="I43" s="914"/>
      <c r="J43" s="914"/>
      <c r="K43" s="914"/>
      <c r="L43" s="914"/>
      <c r="M43" s="914"/>
      <c r="N43" s="914"/>
      <c r="O43" s="914"/>
      <c r="P43" s="914"/>
      <c r="Q43" s="914"/>
      <c r="R43" s="914"/>
      <c r="S43" s="914"/>
      <c r="T43" s="915"/>
      <c r="U43" s="254"/>
      <c r="V43" s="256"/>
      <c r="W43" s="258"/>
      <c r="X43" s="256"/>
      <c r="Y43" s="256"/>
      <c r="Z43" s="256"/>
      <c r="AA43" s="257"/>
      <c r="AB43" s="244"/>
      <c r="AC43" s="244"/>
      <c r="AD43" s="276"/>
      <c r="AE43" s="257"/>
      <c r="AF43" s="258"/>
      <c r="AG43" s="255"/>
      <c r="AH43" s="1072">
        <f t="shared" si="0"/>
        <v>0</v>
      </c>
      <c r="AI43" s="910"/>
      <c r="AJ43" s="964"/>
      <c r="AK43" s="965"/>
      <c r="AL43" s="1072">
        <f t="shared" si="1"/>
        <v>0</v>
      </c>
      <c r="AM43" s="910"/>
      <c r="AN43" s="962"/>
      <c r="AO43" s="963"/>
      <c r="AP43" s="962"/>
      <c r="AQ43" s="963"/>
      <c r="AR43" s="962"/>
      <c r="AS43" s="963"/>
      <c r="AT43" s="263"/>
      <c r="AU43" s="1067">
        <f t="shared" si="2"/>
        <v>0</v>
      </c>
      <c r="AV43" s="1068"/>
      <c r="AW43" s="102"/>
      <c r="AX43" s="314"/>
      <c r="AY43" s="315"/>
      <c r="AZ43" s="314"/>
      <c r="BA43" s="315"/>
      <c r="BB43" s="314"/>
      <c r="BC43" s="315"/>
      <c r="BD43" s="313"/>
      <c r="BF43" s="84" t="e">
        <f t="shared" si="3"/>
        <v>#DIV/0!</v>
      </c>
      <c r="BG43" s="14"/>
      <c r="BH43" s="14"/>
      <c r="BI43" s="14"/>
      <c r="BJ43" s="14"/>
      <c r="BK43" s="14"/>
    </row>
    <row r="44" spans="1:63" ht="18.75" hidden="1" thickBot="1">
      <c r="A44" s="309"/>
      <c r="B44" s="913"/>
      <c r="C44" s="914"/>
      <c r="D44" s="914"/>
      <c r="E44" s="914"/>
      <c r="F44" s="914"/>
      <c r="G44" s="914"/>
      <c r="H44" s="914"/>
      <c r="I44" s="914"/>
      <c r="J44" s="914"/>
      <c r="K44" s="914"/>
      <c r="L44" s="914"/>
      <c r="M44" s="914"/>
      <c r="N44" s="914"/>
      <c r="O44" s="914"/>
      <c r="P44" s="914"/>
      <c r="Q44" s="914"/>
      <c r="R44" s="914"/>
      <c r="S44" s="914"/>
      <c r="T44" s="915"/>
      <c r="U44" s="254"/>
      <c r="V44" s="256"/>
      <c r="W44" s="258"/>
      <c r="X44" s="256"/>
      <c r="Y44" s="256"/>
      <c r="Z44" s="256"/>
      <c r="AA44" s="257"/>
      <c r="AB44" s="244"/>
      <c r="AC44" s="244"/>
      <c r="AD44" s="276"/>
      <c r="AE44" s="257"/>
      <c r="AF44" s="258"/>
      <c r="AG44" s="255"/>
      <c r="AH44" s="1072">
        <f t="shared" si="0"/>
        <v>0</v>
      </c>
      <c r="AI44" s="910"/>
      <c r="AJ44" s="964"/>
      <c r="AK44" s="965"/>
      <c r="AL44" s="1072">
        <f t="shared" si="1"/>
        <v>0</v>
      </c>
      <c r="AM44" s="910"/>
      <c r="AN44" s="962"/>
      <c r="AO44" s="963"/>
      <c r="AP44" s="962"/>
      <c r="AQ44" s="963"/>
      <c r="AR44" s="962"/>
      <c r="AS44" s="963"/>
      <c r="AT44" s="263"/>
      <c r="AU44" s="1067">
        <f t="shared" si="2"/>
        <v>0</v>
      </c>
      <c r="AV44" s="1068"/>
      <c r="AW44" s="102"/>
      <c r="AX44" s="314"/>
      <c r="AY44" s="315"/>
      <c r="AZ44" s="314"/>
      <c r="BA44" s="315"/>
      <c r="BB44" s="314"/>
      <c r="BC44" s="315"/>
      <c r="BD44" s="313"/>
      <c r="BF44" s="84" t="e">
        <f t="shared" si="3"/>
        <v>#DIV/0!</v>
      </c>
      <c r="BG44" s="14"/>
      <c r="BH44" s="14"/>
      <c r="BI44" s="14"/>
      <c r="BJ44" s="14"/>
      <c r="BK44" s="14"/>
    </row>
    <row r="45" spans="1:63" ht="18.75" hidden="1" thickBot="1">
      <c r="A45" s="309"/>
      <c r="B45" s="913"/>
      <c r="C45" s="914"/>
      <c r="D45" s="914"/>
      <c r="E45" s="914"/>
      <c r="F45" s="914"/>
      <c r="G45" s="914"/>
      <c r="H45" s="914"/>
      <c r="I45" s="914"/>
      <c r="J45" s="914"/>
      <c r="K45" s="914"/>
      <c r="L45" s="914"/>
      <c r="M45" s="914"/>
      <c r="N45" s="914"/>
      <c r="O45" s="914"/>
      <c r="P45" s="914"/>
      <c r="Q45" s="914"/>
      <c r="R45" s="914"/>
      <c r="S45" s="914"/>
      <c r="T45" s="915"/>
      <c r="U45" s="254"/>
      <c r="V45" s="256"/>
      <c r="W45" s="258"/>
      <c r="X45" s="256"/>
      <c r="Y45" s="256"/>
      <c r="Z45" s="256"/>
      <c r="AA45" s="257"/>
      <c r="AB45" s="244"/>
      <c r="AC45" s="244"/>
      <c r="AD45" s="276"/>
      <c r="AE45" s="257"/>
      <c r="AF45" s="258"/>
      <c r="AG45" s="255"/>
      <c r="AH45" s="1072">
        <f t="shared" si="0"/>
        <v>0</v>
      </c>
      <c r="AI45" s="910"/>
      <c r="AJ45" s="964"/>
      <c r="AK45" s="965"/>
      <c r="AL45" s="1072">
        <f t="shared" si="1"/>
        <v>0</v>
      </c>
      <c r="AM45" s="910"/>
      <c r="AN45" s="962"/>
      <c r="AO45" s="963"/>
      <c r="AP45" s="962"/>
      <c r="AQ45" s="963"/>
      <c r="AR45" s="962"/>
      <c r="AS45" s="963"/>
      <c r="AT45" s="263"/>
      <c r="AU45" s="1067">
        <f t="shared" si="2"/>
        <v>0</v>
      </c>
      <c r="AV45" s="1068"/>
      <c r="AW45" s="102"/>
      <c r="AX45" s="314"/>
      <c r="AY45" s="315"/>
      <c r="AZ45" s="314"/>
      <c r="BA45" s="315"/>
      <c r="BB45" s="314"/>
      <c r="BC45" s="315"/>
      <c r="BD45" s="313"/>
      <c r="BF45" s="84" t="e">
        <f t="shared" si="3"/>
        <v>#DIV/0!</v>
      </c>
      <c r="BG45" s="14"/>
      <c r="BH45" s="14"/>
      <c r="BI45" s="14"/>
      <c r="BJ45" s="14"/>
      <c r="BK45" s="14"/>
    </row>
    <row r="46" spans="1:63" ht="18.75" hidden="1" thickBot="1">
      <c r="A46" s="308"/>
      <c r="B46" s="1150"/>
      <c r="C46" s="1151"/>
      <c r="D46" s="1151"/>
      <c r="E46" s="1151"/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1"/>
      <c r="T46" s="1152"/>
      <c r="U46" s="254"/>
      <c r="V46" s="256"/>
      <c r="W46" s="258"/>
      <c r="X46" s="256"/>
      <c r="Y46" s="256"/>
      <c r="Z46" s="256"/>
      <c r="AA46" s="257"/>
      <c r="AB46" s="244"/>
      <c r="AC46" s="244"/>
      <c r="AD46" s="276"/>
      <c r="AE46" s="257"/>
      <c r="AF46" s="258"/>
      <c r="AG46" s="255"/>
      <c r="AH46" s="1072">
        <f t="shared" si="0"/>
        <v>0</v>
      </c>
      <c r="AI46" s="910"/>
      <c r="AJ46" s="964"/>
      <c r="AK46" s="965"/>
      <c r="AL46" s="1072">
        <f t="shared" si="1"/>
        <v>0</v>
      </c>
      <c r="AM46" s="910"/>
      <c r="AN46" s="962"/>
      <c r="AO46" s="963"/>
      <c r="AP46" s="962"/>
      <c r="AQ46" s="963"/>
      <c r="AR46" s="962"/>
      <c r="AS46" s="963"/>
      <c r="AT46" s="263"/>
      <c r="AU46" s="1067">
        <f t="shared" si="2"/>
        <v>0</v>
      </c>
      <c r="AV46" s="1068"/>
      <c r="AW46" s="102"/>
      <c r="AX46" s="314"/>
      <c r="AY46" s="315"/>
      <c r="AZ46" s="314"/>
      <c r="BA46" s="315"/>
      <c r="BB46" s="314"/>
      <c r="BC46" s="315"/>
      <c r="BD46" s="313"/>
      <c r="BF46" s="84" t="e">
        <f t="shared" si="3"/>
        <v>#DIV/0!</v>
      </c>
      <c r="BG46" s="14"/>
      <c r="BH46" s="14"/>
      <c r="BI46" s="14"/>
      <c r="BJ46" s="14"/>
      <c r="BK46" s="14"/>
    </row>
    <row r="47" spans="1:63" ht="18.75" hidden="1" thickBot="1">
      <c r="A47" s="309"/>
      <c r="B47" s="1150"/>
      <c r="C47" s="1151"/>
      <c r="D47" s="1151"/>
      <c r="E47" s="1151"/>
      <c r="F47" s="1151"/>
      <c r="G47" s="1151"/>
      <c r="H47" s="1151"/>
      <c r="I47" s="1151"/>
      <c r="J47" s="1151"/>
      <c r="K47" s="1151"/>
      <c r="L47" s="1151"/>
      <c r="M47" s="1151"/>
      <c r="N47" s="1151"/>
      <c r="O47" s="1151"/>
      <c r="P47" s="1151"/>
      <c r="Q47" s="1151"/>
      <c r="R47" s="1151"/>
      <c r="S47" s="1151"/>
      <c r="T47" s="1151"/>
      <c r="U47" s="254"/>
      <c r="V47" s="256"/>
      <c r="W47" s="258"/>
      <c r="X47" s="256"/>
      <c r="Y47" s="256"/>
      <c r="Z47" s="256"/>
      <c r="AA47" s="257"/>
      <c r="AB47" s="244"/>
      <c r="AC47" s="244"/>
      <c r="AD47" s="276"/>
      <c r="AE47" s="257"/>
      <c r="AF47" s="258"/>
      <c r="AG47" s="255"/>
      <c r="AH47" s="1072">
        <f t="shared" si="0"/>
        <v>0</v>
      </c>
      <c r="AI47" s="910"/>
      <c r="AJ47" s="964"/>
      <c r="AK47" s="965"/>
      <c r="AL47" s="1072">
        <f t="shared" si="1"/>
        <v>0</v>
      </c>
      <c r="AM47" s="910"/>
      <c r="AN47" s="962"/>
      <c r="AO47" s="963"/>
      <c r="AP47" s="962"/>
      <c r="AQ47" s="963"/>
      <c r="AR47" s="962"/>
      <c r="AS47" s="1147"/>
      <c r="AT47" s="263"/>
      <c r="AU47" s="1067">
        <f t="shared" si="2"/>
        <v>0</v>
      </c>
      <c r="AV47" s="1068"/>
      <c r="AW47" s="102"/>
      <c r="AX47" s="314"/>
      <c r="AY47" s="315"/>
      <c r="AZ47" s="314"/>
      <c r="BA47" s="315"/>
      <c r="BB47" s="314"/>
      <c r="BC47" s="315"/>
      <c r="BD47" s="313"/>
      <c r="BF47" s="84" t="e">
        <f t="shared" si="3"/>
        <v>#DIV/0!</v>
      </c>
      <c r="BG47" s="14"/>
      <c r="BH47" s="14"/>
      <c r="BI47" s="14"/>
      <c r="BJ47" s="14"/>
      <c r="BK47" s="14"/>
    </row>
    <row r="48" spans="1:63" ht="18.75" hidden="1" thickBot="1">
      <c r="A48" s="309"/>
      <c r="B48" s="1148"/>
      <c r="C48" s="1148"/>
      <c r="D48" s="1148"/>
      <c r="E48" s="1148"/>
      <c r="F48" s="1148"/>
      <c r="G48" s="1148"/>
      <c r="H48" s="1148"/>
      <c r="I48" s="1148"/>
      <c r="J48" s="1148"/>
      <c r="K48" s="1148"/>
      <c r="L48" s="1148"/>
      <c r="M48" s="1148"/>
      <c r="N48" s="1148"/>
      <c r="O48" s="1148"/>
      <c r="P48" s="1148"/>
      <c r="Q48" s="1148"/>
      <c r="R48" s="1148"/>
      <c r="S48" s="1148"/>
      <c r="T48" s="1149"/>
      <c r="U48" s="256"/>
      <c r="V48" s="256"/>
      <c r="W48" s="258"/>
      <c r="X48" s="256"/>
      <c r="Y48" s="256"/>
      <c r="Z48" s="256"/>
      <c r="AA48" s="257"/>
      <c r="AB48" s="244"/>
      <c r="AC48" s="244"/>
      <c r="AD48" s="276"/>
      <c r="AE48" s="257"/>
      <c r="AF48" s="258"/>
      <c r="AG48" s="255"/>
      <c r="AH48" s="1072">
        <f t="shared" si="0"/>
        <v>0</v>
      </c>
      <c r="AI48" s="910"/>
      <c r="AJ48" s="964"/>
      <c r="AK48" s="965"/>
      <c r="AL48" s="1072">
        <f t="shared" si="1"/>
        <v>0</v>
      </c>
      <c r="AM48" s="910"/>
      <c r="AN48" s="962"/>
      <c r="AO48" s="963"/>
      <c r="AP48" s="962"/>
      <c r="AQ48" s="963"/>
      <c r="AR48" s="962"/>
      <c r="AS48" s="963"/>
      <c r="AT48" s="263"/>
      <c r="AU48" s="1067">
        <f t="shared" si="2"/>
        <v>0</v>
      </c>
      <c r="AV48" s="1068"/>
      <c r="AW48" s="102"/>
      <c r="AX48" s="314"/>
      <c r="AY48" s="315"/>
      <c r="AZ48" s="314"/>
      <c r="BA48" s="315"/>
      <c r="BB48" s="314"/>
      <c r="BC48" s="315"/>
      <c r="BD48" s="313"/>
      <c r="BF48" s="84" t="e">
        <f t="shared" si="3"/>
        <v>#DIV/0!</v>
      </c>
      <c r="BG48" s="14"/>
      <c r="BH48" s="14"/>
      <c r="BI48" s="14"/>
      <c r="BJ48" s="14"/>
      <c r="BK48" s="14"/>
    </row>
    <row r="49" spans="1:63" ht="18.75" hidden="1" thickBot="1">
      <c r="A49" s="309"/>
      <c r="B49" s="921"/>
      <c r="C49" s="921"/>
      <c r="D49" s="921"/>
      <c r="E49" s="921"/>
      <c r="F49" s="921"/>
      <c r="G49" s="921"/>
      <c r="H49" s="921"/>
      <c r="I49" s="921"/>
      <c r="J49" s="921"/>
      <c r="K49" s="921"/>
      <c r="L49" s="921"/>
      <c r="M49" s="921"/>
      <c r="N49" s="921"/>
      <c r="O49" s="921"/>
      <c r="P49" s="921"/>
      <c r="Q49" s="921"/>
      <c r="R49" s="921"/>
      <c r="S49" s="921"/>
      <c r="T49" s="922"/>
      <c r="U49" s="256"/>
      <c r="V49" s="256"/>
      <c r="W49" s="258"/>
      <c r="X49" s="256"/>
      <c r="Y49" s="256"/>
      <c r="Z49" s="256"/>
      <c r="AA49" s="257"/>
      <c r="AB49" s="244"/>
      <c r="AC49" s="244"/>
      <c r="AD49" s="276"/>
      <c r="AE49" s="257"/>
      <c r="AF49" s="258"/>
      <c r="AG49" s="255"/>
      <c r="AH49" s="1072">
        <f t="shared" si="0"/>
        <v>0</v>
      </c>
      <c r="AI49" s="910"/>
      <c r="AJ49" s="964"/>
      <c r="AK49" s="965"/>
      <c r="AL49" s="1072">
        <f t="shared" si="1"/>
        <v>0</v>
      </c>
      <c r="AM49" s="910"/>
      <c r="AN49" s="962"/>
      <c r="AO49" s="963"/>
      <c r="AP49" s="962"/>
      <c r="AQ49" s="963"/>
      <c r="AR49" s="962"/>
      <c r="AS49" s="963"/>
      <c r="AT49" s="263"/>
      <c r="AU49" s="1067">
        <f t="shared" si="2"/>
        <v>0</v>
      </c>
      <c r="AV49" s="1068"/>
      <c r="AW49" s="102"/>
      <c r="AX49" s="314"/>
      <c r="AY49" s="315"/>
      <c r="AZ49" s="314"/>
      <c r="BA49" s="315"/>
      <c r="BB49" s="314"/>
      <c r="BC49" s="315"/>
      <c r="BD49" s="313"/>
      <c r="BF49" s="84" t="e">
        <f t="shared" si="3"/>
        <v>#DIV/0!</v>
      </c>
      <c r="BG49" s="14"/>
      <c r="BH49" s="14"/>
      <c r="BI49" s="14"/>
      <c r="BJ49" s="14"/>
      <c r="BK49" s="14"/>
    </row>
    <row r="50" spans="1:63" ht="18.75" hidden="1" thickBot="1">
      <c r="A50" s="309"/>
      <c r="B50" s="921"/>
      <c r="C50" s="921"/>
      <c r="D50" s="921"/>
      <c r="E50" s="921"/>
      <c r="F50" s="921"/>
      <c r="G50" s="921"/>
      <c r="H50" s="921"/>
      <c r="I50" s="921"/>
      <c r="J50" s="921"/>
      <c r="K50" s="921"/>
      <c r="L50" s="921"/>
      <c r="M50" s="921"/>
      <c r="N50" s="921"/>
      <c r="O50" s="921"/>
      <c r="P50" s="921"/>
      <c r="Q50" s="921"/>
      <c r="R50" s="921"/>
      <c r="S50" s="921"/>
      <c r="T50" s="922"/>
      <c r="U50" s="256"/>
      <c r="V50" s="256"/>
      <c r="W50" s="258"/>
      <c r="X50" s="256"/>
      <c r="Y50" s="256"/>
      <c r="Z50" s="256"/>
      <c r="AA50" s="257"/>
      <c r="AB50" s="244"/>
      <c r="AC50" s="244"/>
      <c r="AD50" s="276"/>
      <c r="AE50" s="257"/>
      <c r="AF50" s="258"/>
      <c r="AG50" s="255"/>
      <c r="AH50" s="1072">
        <f t="shared" si="0"/>
        <v>0</v>
      </c>
      <c r="AI50" s="910"/>
      <c r="AJ50" s="964"/>
      <c r="AK50" s="965"/>
      <c r="AL50" s="1072">
        <f t="shared" si="1"/>
        <v>0</v>
      </c>
      <c r="AM50" s="910"/>
      <c r="AN50" s="962"/>
      <c r="AO50" s="963"/>
      <c r="AP50" s="962"/>
      <c r="AQ50" s="963"/>
      <c r="AR50" s="962"/>
      <c r="AS50" s="963"/>
      <c r="AT50" s="263"/>
      <c r="AU50" s="1067">
        <f t="shared" si="2"/>
        <v>0</v>
      </c>
      <c r="AV50" s="1068"/>
      <c r="AW50" s="102"/>
      <c r="AX50" s="314"/>
      <c r="AY50" s="315"/>
      <c r="AZ50" s="314"/>
      <c r="BA50" s="315"/>
      <c r="BB50" s="314"/>
      <c r="BC50" s="315"/>
      <c r="BD50" s="313"/>
      <c r="BF50" s="84" t="e">
        <f t="shared" si="3"/>
        <v>#DIV/0!</v>
      </c>
      <c r="BG50" s="14"/>
      <c r="BH50" s="14"/>
      <c r="BI50" s="14"/>
      <c r="BJ50" s="14"/>
      <c r="BK50" s="14"/>
    </row>
    <row r="51" spans="1:63" ht="18.75" hidden="1" thickBot="1">
      <c r="A51" s="309"/>
      <c r="B51" s="913"/>
      <c r="C51" s="914"/>
      <c r="D51" s="914"/>
      <c r="E51" s="914"/>
      <c r="F51" s="914"/>
      <c r="G51" s="914"/>
      <c r="H51" s="914"/>
      <c r="I51" s="914"/>
      <c r="J51" s="914"/>
      <c r="K51" s="914"/>
      <c r="L51" s="914"/>
      <c r="M51" s="914"/>
      <c r="N51" s="914"/>
      <c r="O51" s="914"/>
      <c r="P51" s="914"/>
      <c r="Q51" s="914"/>
      <c r="R51" s="914"/>
      <c r="S51" s="914"/>
      <c r="T51" s="915"/>
      <c r="U51" s="256"/>
      <c r="V51" s="256"/>
      <c r="W51" s="258"/>
      <c r="X51" s="256"/>
      <c r="Y51" s="256"/>
      <c r="Z51" s="256"/>
      <c r="AA51" s="257"/>
      <c r="AB51" s="256"/>
      <c r="AC51" s="256"/>
      <c r="AD51" s="258"/>
      <c r="AE51" s="257"/>
      <c r="AF51" s="258"/>
      <c r="AG51" s="255"/>
      <c r="AH51" s="1072">
        <f t="shared" si="0"/>
        <v>0</v>
      </c>
      <c r="AI51" s="910"/>
      <c r="AJ51" s="964"/>
      <c r="AK51" s="783"/>
      <c r="AL51" s="1072">
        <f t="shared" si="1"/>
        <v>0</v>
      </c>
      <c r="AM51" s="910"/>
      <c r="AN51" s="962"/>
      <c r="AO51" s="963"/>
      <c r="AP51" s="962"/>
      <c r="AQ51" s="963"/>
      <c r="AR51" s="962"/>
      <c r="AS51" s="1147"/>
      <c r="AT51" s="263"/>
      <c r="AU51" s="1067">
        <f t="shared" si="2"/>
        <v>0</v>
      </c>
      <c r="AV51" s="1068"/>
      <c r="AW51" s="261"/>
      <c r="AX51" s="312"/>
      <c r="AY51" s="264"/>
      <c r="AZ51" s="312"/>
      <c r="BA51" s="264"/>
      <c r="BB51" s="316"/>
      <c r="BC51" s="264"/>
      <c r="BD51" s="313"/>
      <c r="BF51" s="84" t="e">
        <f t="shared" si="3"/>
        <v>#DIV/0!</v>
      </c>
      <c r="BG51" s="14"/>
      <c r="BH51" s="14"/>
      <c r="BI51" s="14"/>
      <c r="BJ51" s="14"/>
      <c r="BK51" s="14"/>
    </row>
    <row r="52" spans="1:63" ht="18.75" hidden="1" thickBot="1">
      <c r="A52" s="309"/>
      <c r="B52" s="913"/>
      <c r="C52" s="914"/>
      <c r="D52" s="914"/>
      <c r="E52" s="914"/>
      <c r="F52" s="914"/>
      <c r="G52" s="914"/>
      <c r="H52" s="914"/>
      <c r="I52" s="914"/>
      <c r="J52" s="914"/>
      <c r="K52" s="914"/>
      <c r="L52" s="914"/>
      <c r="M52" s="914"/>
      <c r="N52" s="914"/>
      <c r="O52" s="914"/>
      <c r="P52" s="914"/>
      <c r="Q52" s="914"/>
      <c r="R52" s="914"/>
      <c r="S52" s="914"/>
      <c r="T52" s="915"/>
      <c r="U52" s="254"/>
      <c r="V52" s="256"/>
      <c r="W52" s="258"/>
      <c r="X52" s="256"/>
      <c r="Y52" s="256"/>
      <c r="Z52" s="256"/>
      <c r="AA52" s="257"/>
      <c r="AB52" s="256"/>
      <c r="AC52" s="256"/>
      <c r="AD52" s="258"/>
      <c r="AE52" s="257"/>
      <c r="AF52" s="258"/>
      <c r="AG52" s="255"/>
      <c r="AH52" s="1072">
        <f t="shared" si="0"/>
        <v>0</v>
      </c>
      <c r="AI52" s="910"/>
      <c r="AJ52" s="964"/>
      <c r="AK52" s="783"/>
      <c r="AL52" s="1072">
        <f t="shared" si="1"/>
        <v>0</v>
      </c>
      <c r="AM52" s="910"/>
      <c r="AN52" s="962"/>
      <c r="AO52" s="963"/>
      <c r="AP52" s="962"/>
      <c r="AQ52" s="963"/>
      <c r="AR52" s="962"/>
      <c r="AS52" s="1147"/>
      <c r="AT52" s="263"/>
      <c r="AU52" s="1067">
        <f t="shared" si="2"/>
        <v>0</v>
      </c>
      <c r="AV52" s="1068"/>
      <c r="AW52" s="261"/>
      <c r="AX52" s="312"/>
      <c r="AY52" s="264"/>
      <c r="AZ52" s="312"/>
      <c r="BA52" s="264"/>
      <c r="BB52" s="312"/>
      <c r="BC52" s="264"/>
      <c r="BD52" s="313"/>
      <c r="BF52" s="84" t="e">
        <f t="shared" si="3"/>
        <v>#DIV/0!</v>
      </c>
      <c r="BG52" s="14"/>
      <c r="BH52" s="14"/>
      <c r="BI52" s="14"/>
      <c r="BJ52" s="14"/>
      <c r="BK52" s="14"/>
    </row>
    <row r="53" spans="1:63" ht="18.75" hidden="1" thickBot="1">
      <c r="A53" s="309"/>
      <c r="B53" s="1141"/>
      <c r="C53" s="1142"/>
      <c r="D53" s="1142"/>
      <c r="E53" s="1142"/>
      <c r="F53" s="1142"/>
      <c r="G53" s="1142"/>
      <c r="H53" s="1142"/>
      <c r="I53" s="1142"/>
      <c r="J53" s="1142"/>
      <c r="K53" s="1142"/>
      <c r="L53" s="1142"/>
      <c r="M53" s="1142"/>
      <c r="N53" s="1142"/>
      <c r="O53" s="1142"/>
      <c r="P53" s="1142"/>
      <c r="Q53" s="1142"/>
      <c r="R53" s="1142"/>
      <c r="S53" s="1142"/>
      <c r="T53" s="1143"/>
      <c r="U53" s="285"/>
      <c r="V53" s="317"/>
      <c r="W53" s="258"/>
      <c r="X53" s="317"/>
      <c r="Y53" s="317"/>
      <c r="Z53" s="317"/>
      <c r="AA53" s="318"/>
      <c r="AB53" s="317"/>
      <c r="AC53" s="317"/>
      <c r="AD53" s="319"/>
      <c r="AE53" s="318"/>
      <c r="AF53" s="319"/>
      <c r="AG53" s="286"/>
      <c r="AH53" s="1144">
        <f t="shared" si="0"/>
        <v>0</v>
      </c>
      <c r="AI53" s="1145"/>
      <c r="AJ53" s="907"/>
      <c r="AK53" s="1146"/>
      <c r="AL53" s="1144">
        <f t="shared" si="1"/>
        <v>0</v>
      </c>
      <c r="AM53" s="1145"/>
      <c r="AN53" s="1132"/>
      <c r="AO53" s="1133"/>
      <c r="AP53" s="1132"/>
      <c r="AQ53" s="1133"/>
      <c r="AR53" s="1132"/>
      <c r="AS53" s="1133"/>
      <c r="AT53" s="320"/>
      <c r="AU53" s="1134">
        <f t="shared" si="2"/>
        <v>0</v>
      </c>
      <c r="AV53" s="1135"/>
      <c r="AW53" s="321"/>
      <c r="AX53" s="322"/>
      <c r="AY53" s="323"/>
      <c r="AZ53" s="322"/>
      <c r="BA53" s="323"/>
      <c r="BB53" s="322"/>
      <c r="BC53" s="323"/>
      <c r="BD53" s="324"/>
      <c r="BF53" s="84" t="e">
        <f t="shared" si="3"/>
        <v>#DIV/0!</v>
      </c>
      <c r="BG53" s="14"/>
      <c r="BH53" s="14"/>
      <c r="BI53" s="14"/>
      <c r="BJ53" s="14"/>
      <c r="BK53" s="14"/>
    </row>
    <row r="54" spans="1:256" ht="18.75" hidden="1" thickBot="1">
      <c r="A54" s="325"/>
      <c r="B54" s="1136" t="s">
        <v>169</v>
      </c>
      <c r="C54" s="1137"/>
      <c r="D54" s="1137"/>
      <c r="E54" s="1137"/>
      <c r="F54" s="1137"/>
      <c r="G54" s="1137"/>
      <c r="H54" s="1137"/>
      <c r="I54" s="1137"/>
      <c r="J54" s="1137"/>
      <c r="K54" s="1137"/>
      <c r="L54" s="1137"/>
      <c r="M54" s="1137"/>
      <c r="N54" s="1137"/>
      <c r="O54" s="1137"/>
      <c r="P54" s="1137"/>
      <c r="Q54" s="1137"/>
      <c r="R54" s="1137"/>
      <c r="S54" s="1137"/>
      <c r="T54" s="1137"/>
      <c r="U54" s="1137"/>
      <c r="V54" s="1137"/>
      <c r="W54" s="1137"/>
      <c r="X54" s="1137"/>
      <c r="Y54" s="1137"/>
      <c r="Z54" s="1137"/>
      <c r="AA54" s="1137"/>
      <c r="AB54" s="1137"/>
      <c r="AC54" s="1137"/>
      <c r="AD54" s="1137"/>
      <c r="AE54" s="1137"/>
      <c r="AF54" s="1137"/>
      <c r="AG54" s="1138"/>
      <c r="AH54" s="1139">
        <f>SUM(AH9:AI53)</f>
        <v>3</v>
      </c>
      <c r="AI54" s="951"/>
      <c r="AJ54" s="951">
        <f>SUM(AJ9:AK53)</f>
        <v>90</v>
      </c>
      <c r="AK54" s="1140"/>
      <c r="AL54" s="950">
        <f>SUM(AL9:AM53)</f>
        <v>40</v>
      </c>
      <c r="AM54" s="951"/>
      <c r="AN54" s="951">
        <f>SUM(AN9:AO53)</f>
        <v>20</v>
      </c>
      <c r="AO54" s="951"/>
      <c r="AP54" s="951">
        <f>SUM(AP9:AQ53)</f>
        <v>20</v>
      </c>
      <c r="AQ54" s="951"/>
      <c r="AR54" s="951">
        <f>SUM(AR9:AS53)</f>
        <v>0</v>
      </c>
      <c r="AS54" s="951"/>
      <c r="AT54" s="326"/>
      <c r="AU54" s="951">
        <f>SUM(AU9:AV53)</f>
        <v>50</v>
      </c>
      <c r="AV54" s="1140"/>
      <c r="AW54" s="327"/>
      <c r="AX54" s="328"/>
      <c r="AY54" s="328"/>
      <c r="AZ54" s="328"/>
      <c r="BA54" s="328"/>
      <c r="BB54" s="328"/>
      <c r="BC54" s="328"/>
      <c r="BD54" s="329"/>
      <c r="BE54" s="330"/>
      <c r="BF54" s="84">
        <f t="shared" si="3"/>
        <v>0.5555555555555556</v>
      </c>
      <c r="BG54" s="331"/>
      <c r="BH54" s="331"/>
      <c r="BI54" s="331"/>
      <c r="BJ54" s="331"/>
      <c r="BK54" s="331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  <c r="CG54" s="330"/>
      <c r="CH54" s="330"/>
      <c r="CI54" s="330"/>
      <c r="CJ54" s="330"/>
      <c r="CK54" s="330"/>
      <c r="CL54" s="330"/>
      <c r="CM54" s="330"/>
      <c r="CN54" s="330"/>
      <c r="CO54" s="330"/>
      <c r="CP54" s="330"/>
      <c r="CQ54" s="330"/>
      <c r="CR54" s="330"/>
      <c r="CS54" s="330"/>
      <c r="CT54" s="330"/>
      <c r="CU54" s="330"/>
      <c r="CV54" s="330"/>
      <c r="CW54" s="330"/>
      <c r="CX54" s="330"/>
      <c r="CY54" s="330"/>
      <c r="CZ54" s="330"/>
      <c r="DA54" s="330"/>
      <c r="DB54" s="330"/>
      <c r="DC54" s="330"/>
      <c r="DD54" s="330"/>
      <c r="DE54" s="330"/>
      <c r="DF54" s="330"/>
      <c r="DG54" s="330"/>
      <c r="DH54" s="330"/>
      <c r="DI54" s="330"/>
      <c r="DJ54" s="330"/>
      <c r="DK54" s="330"/>
      <c r="DL54" s="330"/>
      <c r="DM54" s="330"/>
      <c r="DN54" s="330"/>
      <c r="DO54" s="330"/>
      <c r="DP54" s="330"/>
      <c r="DQ54" s="330"/>
      <c r="DR54" s="330"/>
      <c r="DS54" s="330"/>
      <c r="DT54" s="330"/>
      <c r="DU54" s="330"/>
      <c r="DV54" s="330"/>
      <c r="DW54" s="330"/>
      <c r="DX54" s="330"/>
      <c r="DY54" s="330"/>
      <c r="DZ54" s="330"/>
      <c r="EA54" s="330"/>
      <c r="EB54" s="330"/>
      <c r="EC54" s="330"/>
      <c r="ED54" s="330"/>
      <c r="EE54" s="330"/>
      <c r="EF54" s="330"/>
      <c r="EG54" s="330"/>
      <c r="EH54" s="330"/>
      <c r="EI54" s="330"/>
      <c r="EJ54" s="330"/>
      <c r="EK54" s="330"/>
      <c r="EL54" s="330"/>
      <c r="EM54" s="330"/>
      <c r="EN54" s="330"/>
      <c r="EO54" s="330"/>
      <c r="EP54" s="330"/>
      <c r="EQ54" s="330"/>
      <c r="ER54" s="330"/>
      <c r="ES54" s="330"/>
      <c r="ET54" s="330"/>
      <c r="EU54" s="330"/>
      <c r="EV54" s="330"/>
      <c r="EW54" s="330"/>
      <c r="EX54" s="330"/>
      <c r="EY54" s="330"/>
      <c r="EZ54" s="330"/>
      <c r="FA54" s="330"/>
      <c r="FB54" s="330"/>
      <c r="FC54" s="330"/>
      <c r="FD54" s="330"/>
      <c r="FE54" s="330"/>
      <c r="FF54" s="330"/>
      <c r="FG54" s="330"/>
      <c r="FH54" s="330"/>
      <c r="FI54" s="330"/>
      <c r="FJ54" s="330"/>
      <c r="FK54" s="330"/>
      <c r="FL54" s="330"/>
      <c r="FM54" s="330"/>
      <c r="FN54" s="330"/>
      <c r="FO54" s="330"/>
      <c r="FP54" s="330"/>
      <c r="FQ54" s="330"/>
      <c r="FR54" s="330"/>
      <c r="FS54" s="330"/>
      <c r="FT54" s="330"/>
      <c r="FU54" s="330"/>
      <c r="FV54" s="330"/>
      <c r="FW54" s="330"/>
      <c r="FX54" s="330"/>
      <c r="FY54" s="330"/>
      <c r="FZ54" s="330"/>
      <c r="GA54" s="330"/>
      <c r="GB54" s="330"/>
      <c r="GC54" s="330"/>
      <c r="GD54" s="330"/>
      <c r="GE54" s="330"/>
      <c r="GF54" s="330"/>
      <c r="GG54" s="330"/>
      <c r="GH54" s="330"/>
      <c r="GI54" s="330"/>
      <c r="GJ54" s="330"/>
      <c r="GK54" s="330"/>
      <c r="GL54" s="330"/>
      <c r="GM54" s="330"/>
      <c r="GN54" s="330"/>
      <c r="GO54" s="330"/>
      <c r="GP54" s="330"/>
      <c r="GQ54" s="330"/>
      <c r="GR54" s="330"/>
      <c r="GS54" s="330"/>
      <c r="GT54" s="330"/>
      <c r="GU54" s="330"/>
      <c r="GV54" s="330"/>
      <c r="GW54" s="330"/>
      <c r="GX54" s="330"/>
      <c r="GY54" s="330"/>
      <c r="GZ54" s="330"/>
      <c r="HA54" s="330"/>
      <c r="HB54" s="330"/>
      <c r="HC54" s="330"/>
      <c r="HD54" s="330"/>
      <c r="HE54" s="330"/>
      <c r="HF54" s="330"/>
      <c r="HG54" s="330"/>
      <c r="HH54" s="330"/>
      <c r="HI54" s="330"/>
      <c r="HJ54" s="330"/>
      <c r="HK54" s="330"/>
      <c r="HL54" s="330"/>
      <c r="HM54" s="330"/>
      <c r="HN54" s="330"/>
      <c r="HO54" s="330"/>
      <c r="HP54" s="330"/>
      <c r="HQ54" s="330"/>
      <c r="HR54" s="330"/>
      <c r="HS54" s="330"/>
      <c r="HT54" s="330"/>
      <c r="HU54" s="330"/>
      <c r="HV54" s="330"/>
      <c r="HW54" s="330"/>
      <c r="HX54" s="330"/>
      <c r="HY54" s="330"/>
      <c r="HZ54" s="330"/>
      <c r="IA54" s="330"/>
      <c r="IB54" s="330"/>
      <c r="IC54" s="330"/>
      <c r="ID54" s="330"/>
      <c r="IE54" s="330"/>
      <c r="IF54" s="330"/>
      <c r="IG54" s="330"/>
      <c r="IH54" s="330"/>
      <c r="II54" s="330"/>
      <c r="IJ54" s="330"/>
      <c r="IK54" s="330"/>
      <c r="IL54" s="330"/>
      <c r="IM54" s="330"/>
      <c r="IN54" s="330"/>
      <c r="IO54" s="330"/>
      <c r="IP54" s="330"/>
      <c r="IQ54" s="330"/>
      <c r="IR54" s="330"/>
      <c r="IS54" s="330"/>
      <c r="IT54" s="330"/>
      <c r="IU54" s="330"/>
      <c r="IV54" s="330"/>
    </row>
    <row r="55" spans="1:63" ht="19.5" hidden="1" thickBot="1">
      <c r="A55" s="332"/>
      <c r="B55" s="1119" t="s">
        <v>98</v>
      </c>
      <c r="C55" s="1120"/>
      <c r="D55" s="1120"/>
      <c r="E55" s="1120"/>
      <c r="F55" s="1120"/>
      <c r="G55" s="1120"/>
      <c r="H55" s="1120"/>
      <c r="I55" s="1120"/>
      <c r="J55" s="1120"/>
      <c r="K55" s="1120"/>
      <c r="L55" s="1120"/>
      <c r="M55" s="1120"/>
      <c r="N55" s="1120"/>
      <c r="O55" s="1120"/>
      <c r="P55" s="1120"/>
      <c r="Q55" s="1120"/>
      <c r="R55" s="1120"/>
      <c r="S55" s="1120"/>
      <c r="T55" s="1120"/>
      <c r="U55" s="1120"/>
      <c r="V55" s="1120"/>
      <c r="W55" s="1120"/>
      <c r="X55" s="1120"/>
      <c r="Y55" s="1120"/>
      <c r="Z55" s="1120"/>
      <c r="AA55" s="1120"/>
      <c r="AB55" s="1120"/>
      <c r="AC55" s="1120"/>
      <c r="AD55" s="1120"/>
      <c r="AE55" s="1120"/>
      <c r="AF55" s="1120"/>
      <c r="AG55" s="1120"/>
      <c r="AH55" s="1120"/>
      <c r="AI55" s="1120"/>
      <c r="AJ55" s="1120"/>
      <c r="AK55" s="1120"/>
      <c r="AL55" s="1120"/>
      <c r="AM55" s="1120"/>
      <c r="AN55" s="1120"/>
      <c r="AO55" s="1120"/>
      <c r="AP55" s="1120"/>
      <c r="AQ55" s="1120"/>
      <c r="AR55" s="1120"/>
      <c r="AS55" s="1120"/>
      <c r="AT55" s="1120"/>
      <c r="AU55" s="1120"/>
      <c r="AV55" s="1120"/>
      <c r="AW55" s="1120"/>
      <c r="AX55" s="1120"/>
      <c r="AY55" s="1120"/>
      <c r="AZ55" s="1120"/>
      <c r="BA55" s="1120"/>
      <c r="BB55" s="1120"/>
      <c r="BC55" s="1120"/>
      <c r="BD55" s="1121"/>
      <c r="BF55" s="84"/>
      <c r="BG55" s="14"/>
      <c r="BH55" s="14"/>
      <c r="BI55" s="14"/>
      <c r="BJ55" s="14"/>
      <c r="BK55" s="14"/>
    </row>
    <row r="56" spans="1:63" ht="18.75" hidden="1" thickBot="1">
      <c r="A56" s="333">
        <v>1</v>
      </c>
      <c r="B56" s="1122"/>
      <c r="C56" s="1123"/>
      <c r="D56" s="1123"/>
      <c r="E56" s="1123"/>
      <c r="F56" s="1123"/>
      <c r="G56" s="1123"/>
      <c r="H56" s="1123"/>
      <c r="I56" s="1123"/>
      <c r="J56" s="1123"/>
      <c r="K56" s="1123"/>
      <c r="L56" s="1123"/>
      <c r="M56" s="1123"/>
      <c r="N56" s="1123"/>
      <c r="O56" s="1123"/>
      <c r="P56" s="1123"/>
      <c r="Q56" s="1123"/>
      <c r="R56" s="1123"/>
      <c r="S56" s="1123"/>
      <c r="T56" s="1124"/>
      <c r="U56" s="256"/>
      <c r="V56" s="256"/>
      <c r="W56" s="334"/>
      <c r="X56" s="335"/>
      <c r="Y56" s="256"/>
      <c r="Z56" s="256"/>
      <c r="AA56" s="257"/>
      <c r="AB56" s="256"/>
      <c r="AC56" s="256"/>
      <c r="AD56" s="258"/>
      <c r="AE56" s="257"/>
      <c r="AF56" s="258"/>
      <c r="AG56" s="256"/>
      <c r="AH56" s="1125">
        <f aca="true" t="shared" si="4" ref="AH56:AH70">AJ56/30</f>
        <v>0</v>
      </c>
      <c r="AI56" s="1126"/>
      <c r="AJ56" s="1127"/>
      <c r="AK56" s="1128"/>
      <c r="AL56" s="1125">
        <f aca="true" t="shared" si="5" ref="AL56:AL70">SUM(AN56:AS56)</f>
        <v>0</v>
      </c>
      <c r="AM56" s="1126"/>
      <c r="AN56" s="1129"/>
      <c r="AO56" s="1129"/>
      <c r="AP56" s="1129"/>
      <c r="AQ56" s="1129"/>
      <c r="AR56" s="1129"/>
      <c r="AS56" s="1129"/>
      <c r="AT56" s="248"/>
      <c r="AU56" s="1130">
        <f aca="true" t="shared" si="6" ref="AU56:AU70">AJ56-AL56</f>
        <v>0</v>
      </c>
      <c r="AV56" s="1131"/>
      <c r="AW56" s="249"/>
      <c r="AX56" s="336"/>
      <c r="AY56" s="250"/>
      <c r="AZ56" s="337"/>
      <c r="BA56" s="250"/>
      <c r="BB56" s="336"/>
      <c r="BC56" s="250"/>
      <c r="BD56" s="338"/>
      <c r="BF56" s="84" t="e">
        <f aca="true" t="shared" si="7" ref="BF56:BF89">AU56/AJ56</f>
        <v>#DIV/0!</v>
      </c>
      <c r="BG56" s="14"/>
      <c r="BH56" s="14"/>
      <c r="BI56" s="14"/>
      <c r="BJ56" s="14"/>
      <c r="BK56" s="14"/>
    </row>
    <row r="57" spans="1:63" ht="18.75" hidden="1" thickBot="1">
      <c r="A57" s="339">
        <v>2</v>
      </c>
      <c r="B57" s="1115"/>
      <c r="C57" s="1116"/>
      <c r="D57" s="1116"/>
      <c r="E57" s="1116"/>
      <c r="F57" s="1116"/>
      <c r="G57" s="1116"/>
      <c r="H57" s="1116"/>
      <c r="I57" s="1116"/>
      <c r="J57" s="1116"/>
      <c r="K57" s="1116"/>
      <c r="L57" s="1116"/>
      <c r="M57" s="1116"/>
      <c r="N57" s="1116"/>
      <c r="O57" s="1116"/>
      <c r="P57" s="1116"/>
      <c r="Q57" s="1116"/>
      <c r="R57" s="1116"/>
      <c r="S57" s="1116"/>
      <c r="T57" s="1117"/>
      <c r="U57" s="256"/>
      <c r="V57" s="256"/>
      <c r="W57" s="334"/>
      <c r="X57" s="335"/>
      <c r="Y57" s="256"/>
      <c r="Z57" s="256"/>
      <c r="AA57" s="340"/>
      <c r="AB57" s="341"/>
      <c r="AC57" s="341"/>
      <c r="AD57" s="258"/>
      <c r="AE57" s="257"/>
      <c r="AF57" s="258"/>
      <c r="AG57" s="256"/>
      <c r="AH57" s="1090">
        <f t="shared" si="4"/>
        <v>0</v>
      </c>
      <c r="AI57" s="937"/>
      <c r="AJ57" s="1076"/>
      <c r="AK57" s="1077"/>
      <c r="AL57" s="1102">
        <f t="shared" si="5"/>
        <v>0</v>
      </c>
      <c r="AM57" s="1103"/>
      <c r="AN57" s="1118"/>
      <c r="AO57" s="1118"/>
      <c r="AP57" s="1118"/>
      <c r="AQ57" s="1118"/>
      <c r="AR57" s="1118"/>
      <c r="AS57" s="1118"/>
      <c r="AT57" s="258"/>
      <c r="AU57" s="1067">
        <f t="shared" si="6"/>
        <v>0</v>
      </c>
      <c r="AV57" s="1068"/>
      <c r="AW57" s="261"/>
      <c r="AX57" s="342"/>
      <c r="AY57" s="262"/>
      <c r="AZ57" s="342"/>
      <c r="BA57" s="262"/>
      <c r="BB57" s="342"/>
      <c r="BC57" s="262"/>
      <c r="BD57" s="343"/>
      <c r="BF57" s="84" t="e">
        <f t="shared" si="7"/>
        <v>#DIV/0!</v>
      </c>
      <c r="BG57" s="14"/>
      <c r="BH57" s="14"/>
      <c r="BI57" s="14"/>
      <c r="BJ57" s="14"/>
      <c r="BK57" s="14"/>
    </row>
    <row r="58" spans="1:63" ht="18.75" hidden="1" thickBot="1">
      <c r="A58" s="339">
        <v>3</v>
      </c>
      <c r="B58" s="1115"/>
      <c r="C58" s="1116"/>
      <c r="D58" s="1116"/>
      <c r="E58" s="1116"/>
      <c r="F58" s="1116"/>
      <c r="G58" s="1116"/>
      <c r="H58" s="1116"/>
      <c r="I58" s="1116"/>
      <c r="J58" s="1116"/>
      <c r="K58" s="1116"/>
      <c r="L58" s="1116"/>
      <c r="M58" s="1116"/>
      <c r="N58" s="1116"/>
      <c r="O58" s="1116"/>
      <c r="P58" s="1116"/>
      <c r="Q58" s="1116"/>
      <c r="R58" s="1116"/>
      <c r="S58" s="1116"/>
      <c r="T58" s="1117"/>
      <c r="U58" s="256"/>
      <c r="V58" s="256"/>
      <c r="W58" s="334"/>
      <c r="X58" s="335"/>
      <c r="Y58" s="256"/>
      <c r="Z58" s="344"/>
      <c r="AA58" s="340"/>
      <c r="AB58" s="345"/>
      <c r="AC58" s="345"/>
      <c r="AD58" s="258"/>
      <c r="AE58" s="257"/>
      <c r="AF58" s="258"/>
      <c r="AG58" s="256"/>
      <c r="AH58" s="1090">
        <f t="shared" si="4"/>
        <v>0</v>
      </c>
      <c r="AI58" s="937"/>
      <c r="AJ58" s="1076"/>
      <c r="AK58" s="1077"/>
      <c r="AL58" s="1102">
        <f t="shared" si="5"/>
        <v>0</v>
      </c>
      <c r="AM58" s="1103"/>
      <c r="AN58" s="1104"/>
      <c r="AO58" s="1105"/>
      <c r="AP58" s="1104"/>
      <c r="AQ58" s="1105"/>
      <c r="AR58" s="1104"/>
      <c r="AS58" s="1105"/>
      <c r="AT58" s="258"/>
      <c r="AU58" s="1067">
        <f t="shared" si="6"/>
        <v>0</v>
      </c>
      <c r="AV58" s="1068"/>
      <c r="AW58" s="261"/>
      <c r="AX58" s="342"/>
      <c r="AY58" s="262"/>
      <c r="AZ58" s="342"/>
      <c r="BA58" s="262"/>
      <c r="BB58" s="342"/>
      <c r="BC58" s="262"/>
      <c r="BD58" s="343"/>
      <c r="BF58" s="84" t="e">
        <f t="shared" si="7"/>
        <v>#DIV/0!</v>
      </c>
      <c r="BG58" s="14"/>
      <c r="BH58" s="14"/>
      <c r="BI58" s="14"/>
      <c r="BJ58" s="14"/>
      <c r="BK58" s="14"/>
    </row>
    <row r="59" spans="1:63" ht="18.75" hidden="1" thickBot="1">
      <c r="A59" s="339">
        <v>4</v>
      </c>
      <c r="B59" s="1115"/>
      <c r="C59" s="1116"/>
      <c r="D59" s="1116"/>
      <c r="E59" s="1116"/>
      <c r="F59" s="1116"/>
      <c r="G59" s="1116"/>
      <c r="H59" s="1116"/>
      <c r="I59" s="1116"/>
      <c r="J59" s="1116"/>
      <c r="K59" s="1116"/>
      <c r="L59" s="1116"/>
      <c r="M59" s="1116"/>
      <c r="N59" s="1116"/>
      <c r="O59" s="1116"/>
      <c r="P59" s="1116"/>
      <c r="Q59" s="1116"/>
      <c r="R59" s="1116"/>
      <c r="S59" s="1116"/>
      <c r="T59" s="1117"/>
      <c r="U59" s="256"/>
      <c r="V59" s="257"/>
      <c r="W59" s="346"/>
      <c r="X59" s="335"/>
      <c r="Y59" s="256"/>
      <c r="Z59" s="256"/>
      <c r="AA59" s="257"/>
      <c r="AB59" s="256"/>
      <c r="AC59" s="256"/>
      <c r="AD59" s="258"/>
      <c r="AE59" s="257"/>
      <c r="AF59" s="258"/>
      <c r="AG59" s="256"/>
      <c r="AH59" s="1090">
        <f t="shared" si="4"/>
        <v>0</v>
      </c>
      <c r="AI59" s="937"/>
      <c r="AJ59" s="1076"/>
      <c r="AK59" s="1077"/>
      <c r="AL59" s="1102">
        <f t="shared" si="5"/>
        <v>0</v>
      </c>
      <c r="AM59" s="1103"/>
      <c r="AN59" s="1104"/>
      <c r="AO59" s="1105"/>
      <c r="AP59" s="1104"/>
      <c r="AQ59" s="1105"/>
      <c r="AR59" s="1104"/>
      <c r="AS59" s="1105"/>
      <c r="AT59" s="258"/>
      <c r="AU59" s="1067">
        <f t="shared" si="6"/>
        <v>0</v>
      </c>
      <c r="AV59" s="1068"/>
      <c r="AW59" s="261"/>
      <c r="AX59" s="342"/>
      <c r="AY59" s="262"/>
      <c r="AZ59" s="342"/>
      <c r="BA59" s="262"/>
      <c r="BB59" s="342"/>
      <c r="BC59" s="262"/>
      <c r="BD59" s="343"/>
      <c r="BF59" s="84" t="e">
        <f t="shared" si="7"/>
        <v>#DIV/0!</v>
      </c>
      <c r="BG59" s="14"/>
      <c r="BH59" s="14"/>
      <c r="BI59" s="14"/>
      <c r="BJ59" s="14"/>
      <c r="BK59" s="14"/>
    </row>
    <row r="60" spans="1:63" ht="19.5" hidden="1" thickBot="1">
      <c r="A60" s="339">
        <v>5</v>
      </c>
      <c r="B60" s="1106"/>
      <c r="C60" s="1107"/>
      <c r="D60" s="1107"/>
      <c r="E60" s="1107"/>
      <c r="F60" s="1107"/>
      <c r="G60" s="1107"/>
      <c r="H60" s="1107"/>
      <c r="I60" s="1107"/>
      <c r="J60" s="1107"/>
      <c r="K60" s="1107"/>
      <c r="L60" s="1107"/>
      <c r="M60" s="1107"/>
      <c r="N60" s="1107"/>
      <c r="O60" s="1107"/>
      <c r="P60" s="1107"/>
      <c r="Q60" s="1107"/>
      <c r="R60" s="1107"/>
      <c r="S60" s="1107"/>
      <c r="T60" s="1108"/>
      <c r="U60" s="291"/>
      <c r="V60" s="294"/>
      <c r="W60" s="346"/>
      <c r="X60" s="335"/>
      <c r="Y60" s="256"/>
      <c r="Z60" s="256"/>
      <c r="AA60" s="257"/>
      <c r="AB60" s="256"/>
      <c r="AC60" s="256"/>
      <c r="AD60" s="258"/>
      <c r="AE60" s="257"/>
      <c r="AF60" s="258"/>
      <c r="AG60" s="256"/>
      <c r="AH60" s="1090">
        <f t="shared" si="4"/>
        <v>0</v>
      </c>
      <c r="AI60" s="937"/>
      <c r="AJ60" s="1109"/>
      <c r="AK60" s="1110"/>
      <c r="AL60" s="1111">
        <f t="shared" si="5"/>
        <v>0</v>
      </c>
      <c r="AM60" s="1112"/>
      <c r="AN60" s="1113"/>
      <c r="AO60" s="1114"/>
      <c r="AP60" s="1113"/>
      <c r="AQ60" s="1114"/>
      <c r="AR60" s="1113"/>
      <c r="AS60" s="1114"/>
      <c r="AT60" s="293"/>
      <c r="AU60" s="1051">
        <f t="shared" si="6"/>
        <v>0</v>
      </c>
      <c r="AV60" s="1052"/>
      <c r="AW60" s="295"/>
      <c r="AX60" s="347"/>
      <c r="AY60" s="296"/>
      <c r="AZ60" s="347"/>
      <c r="BA60" s="296"/>
      <c r="BB60" s="347"/>
      <c r="BC60" s="296"/>
      <c r="BD60" s="348"/>
      <c r="BF60" s="84" t="e">
        <f t="shared" si="7"/>
        <v>#DIV/0!</v>
      </c>
      <c r="BG60" s="14"/>
      <c r="BH60" s="14"/>
      <c r="BI60" s="14"/>
      <c r="BJ60" s="14"/>
      <c r="BK60" s="14"/>
    </row>
    <row r="61" spans="1:63" ht="18.75" hidden="1" thickBot="1">
      <c r="A61" s="333">
        <v>6</v>
      </c>
      <c r="B61" s="1078"/>
      <c r="C61" s="1079"/>
      <c r="D61" s="1079"/>
      <c r="E61" s="1079"/>
      <c r="F61" s="1079"/>
      <c r="G61" s="1079"/>
      <c r="H61" s="1079"/>
      <c r="I61" s="1079"/>
      <c r="J61" s="1079"/>
      <c r="K61" s="1079"/>
      <c r="L61" s="1079"/>
      <c r="M61" s="1079"/>
      <c r="N61" s="1079"/>
      <c r="O61" s="1079"/>
      <c r="P61" s="1079"/>
      <c r="Q61" s="1079"/>
      <c r="R61" s="1079"/>
      <c r="S61" s="1079"/>
      <c r="T61" s="1080"/>
      <c r="U61" s="256"/>
      <c r="V61" s="257"/>
      <c r="W61" s="256"/>
      <c r="X61" s="256"/>
      <c r="Y61" s="256"/>
      <c r="Z61" s="256"/>
      <c r="AA61" s="257"/>
      <c r="AB61" s="256"/>
      <c r="AC61" s="256"/>
      <c r="AD61" s="258"/>
      <c r="AE61" s="257"/>
      <c r="AF61" s="258"/>
      <c r="AG61" s="256"/>
      <c r="AH61" s="1090">
        <f t="shared" si="4"/>
        <v>0</v>
      </c>
      <c r="AI61" s="937"/>
      <c r="AJ61" s="964"/>
      <c r="AK61" s="1081"/>
      <c r="AL61" s="1102">
        <f t="shared" si="5"/>
        <v>0</v>
      </c>
      <c r="AM61" s="1103"/>
      <c r="AN61" s="962"/>
      <c r="AO61" s="963"/>
      <c r="AP61" s="962"/>
      <c r="AQ61" s="963"/>
      <c r="AR61" s="962"/>
      <c r="AS61" s="963"/>
      <c r="AT61" s="258"/>
      <c r="AU61" s="1067">
        <f t="shared" si="6"/>
        <v>0</v>
      </c>
      <c r="AV61" s="1068"/>
      <c r="AW61" s="261"/>
      <c r="AX61" s="258"/>
      <c r="AY61" s="262"/>
      <c r="AZ61" s="258"/>
      <c r="BA61" s="262"/>
      <c r="BB61" s="258"/>
      <c r="BC61" s="262"/>
      <c r="BD61" s="265"/>
      <c r="BF61" s="84" t="e">
        <f t="shared" si="7"/>
        <v>#DIV/0!</v>
      </c>
      <c r="BG61" s="14"/>
      <c r="BH61" s="14"/>
      <c r="BI61" s="14"/>
      <c r="BJ61" s="14"/>
      <c r="BK61" s="14"/>
    </row>
    <row r="62" spans="1:63" ht="19.5" hidden="1" thickBot="1">
      <c r="A62" s="339">
        <v>7</v>
      </c>
      <c r="B62" s="1099"/>
      <c r="C62" s="1100"/>
      <c r="D62" s="1100"/>
      <c r="E62" s="1100"/>
      <c r="F62" s="1100"/>
      <c r="G62" s="1100"/>
      <c r="H62" s="1100"/>
      <c r="I62" s="1100"/>
      <c r="J62" s="1100"/>
      <c r="K62" s="1100"/>
      <c r="L62" s="1100"/>
      <c r="M62" s="1100"/>
      <c r="N62" s="1100"/>
      <c r="O62" s="1100"/>
      <c r="P62" s="1100"/>
      <c r="Q62" s="1100"/>
      <c r="R62" s="1100"/>
      <c r="S62" s="1100"/>
      <c r="T62" s="1101"/>
      <c r="U62" s="256"/>
      <c r="V62" s="350"/>
      <c r="W62" s="256"/>
      <c r="X62" s="256"/>
      <c r="Y62" s="256"/>
      <c r="Z62" s="256"/>
      <c r="AA62" s="257"/>
      <c r="AB62" s="256"/>
      <c r="AC62" s="256"/>
      <c r="AD62" s="258"/>
      <c r="AE62" s="257"/>
      <c r="AF62" s="258"/>
      <c r="AG62" s="256"/>
      <c r="AH62" s="1090">
        <f t="shared" si="4"/>
        <v>0</v>
      </c>
      <c r="AI62" s="937"/>
      <c r="AJ62" s="916"/>
      <c r="AK62" s="1089"/>
      <c r="AL62" s="1072">
        <f t="shared" si="5"/>
        <v>0</v>
      </c>
      <c r="AM62" s="910"/>
      <c r="AN62" s="960"/>
      <c r="AO62" s="961"/>
      <c r="AP62" s="960"/>
      <c r="AQ62" s="961"/>
      <c r="AR62" s="960"/>
      <c r="AS62" s="961"/>
      <c r="AT62" s="256"/>
      <c r="AU62" s="1067">
        <f t="shared" si="6"/>
        <v>0</v>
      </c>
      <c r="AV62" s="1068"/>
      <c r="AW62" s="352"/>
      <c r="AX62" s="314"/>
      <c r="AY62" s="315"/>
      <c r="AZ62" s="314"/>
      <c r="BA62" s="315"/>
      <c r="BB62" s="314"/>
      <c r="BC62" s="315"/>
      <c r="BD62" s="313"/>
      <c r="BF62" s="84" t="e">
        <f t="shared" si="7"/>
        <v>#DIV/0!</v>
      </c>
      <c r="BG62" s="14"/>
      <c r="BH62" s="14"/>
      <c r="BI62" s="14"/>
      <c r="BJ62" s="14"/>
      <c r="BK62" s="14"/>
    </row>
    <row r="63" spans="1:63" ht="19.5" hidden="1" thickBot="1">
      <c r="A63" s="339">
        <v>8</v>
      </c>
      <c r="B63" s="1096"/>
      <c r="C63" s="1097"/>
      <c r="D63" s="1097"/>
      <c r="E63" s="1097"/>
      <c r="F63" s="1097"/>
      <c r="G63" s="1097"/>
      <c r="H63" s="1097"/>
      <c r="I63" s="1097"/>
      <c r="J63" s="1097"/>
      <c r="K63" s="1097"/>
      <c r="L63" s="1097"/>
      <c r="M63" s="1097"/>
      <c r="N63" s="1097"/>
      <c r="O63" s="1097"/>
      <c r="P63" s="1097"/>
      <c r="Q63" s="1097"/>
      <c r="R63" s="1097"/>
      <c r="S63" s="1097"/>
      <c r="T63" s="1098"/>
      <c r="U63" s="256"/>
      <c r="V63" s="256"/>
      <c r="W63" s="258"/>
      <c r="X63" s="256"/>
      <c r="Y63" s="256"/>
      <c r="Z63" s="256"/>
      <c r="AA63" s="257"/>
      <c r="AB63" s="256"/>
      <c r="AC63" s="256"/>
      <c r="AD63" s="258"/>
      <c r="AE63" s="257"/>
      <c r="AF63" s="258"/>
      <c r="AG63" s="256"/>
      <c r="AH63" s="1090">
        <f t="shared" si="4"/>
        <v>0</v>
      </c>
      <c r="AI63" s="937"/>
      <c r="AJ63" s="964"/>
      <c r="AK63" s="1081"/>
      <c r="AL63" s="1072">
        <f t="shared" si="5"/>
        <v>0</v>
      </c>
      <c r="AM63" s="910"/>
      <c r="AN63" s="1094"/>
      <c r="AO63" s="1095"/>
      <c r="AP63" s="1094"/>
      <c r="AQ63" s="1095"/>
      <c r="AR63" s="1091"/>
      <c r="AS63" s="1091"/>
      <c r="AT63" s="256"/>
      <c r="AU63" s="1067">
        <f t="shared" si="6"/>
        <v>0</v>
      </c>
      <c r="AV63" s="1068"/>
      <c r="AW63" s="261"/>
      <c r="AX63" s="258"/>
      <c r="AY63" s="262"/>
      <c r="AZ63" s="258"/>
      <c r="BA63" s="262"/>
      <c r="BB63" s="258"/>
      <c r="BC63" s="262"/>
      <c r="BD63" s="265"/>
      <c r="BF63" s="84" t="e">
        <f t="shared" si="7"/>
        <v>#DIV/0!</v>
      </c>
      <c r="BG63" s="14"/>
      <c r="BH63" s="14"/>
      <c r="BI63" s="14"/>
      <c r="BJ63" s="14"/>
      <c r="BK63" s="14"/>
    </row>
    <row r="64" spans="1:63" ht="19.5" hidden="1" thickBot="1">
      <c r="A64" s="339">
        <v>9</v>
      </c>
      <c r="B64" s="1084"/>
      <c r="C64" s="1085"/>
      <c r="D64" s="1085"/>
      <c r="E64" s="1085"/>
      <c r="F64" s="1085"/>
      <c r="G64" s="1085"/>
      <c r="H64" s="1085"/>
      <c r="I64" s="1085"/>
      <c r="J64" s="1085"/>
      <c r="K64" s="1085"/>
      <c r="L64" s="1085"/>
      <c r="M64" s="1085"/>
      <c r="N64" s="1085"/>
      <c r="O64" s="1085"/>
      <c r="P64" s="1085"/>
      <c r="Q64" s="1085"/>
      <c r="R64" s="1085"/>
      <c r="S64" s="1085"/>
      <c r="T64" s="1086"/>
      <c r="U64" s="256"/>
      <c r="V64" s="256"/>
      <c r="W64" s="258"/>
      <c r="X64" s="256"/>
      <c r="Y64" s="256"/>
      <c r="Z64" s="256"/>
      <c r="AA64" s="353"/>
      <c r="AB64" s="349"/>
      <c r="AC64" s="349"/>
      <c r="AD64" s="259"/>
      <c r="AE64" s="353"/>
      <c r="AF64" s="1092"/>
      <c r="AG64" s="1093"/>
      <c r="AH64" s="1090">
        <f t="shared" si="4"/>
        <v>0</v>
      </c>
      <c r="AI64" s="937"/>
      <c r="AJ64" s="1076"/>
      <c r="AK64" s="1077"/>
      <c r="AL64" s="1072">
        <f t="shared" si="5"/>
        <v>0</v>
      </c>
      <c r="AM64" s="910"/>
      <c r="AN64" s="1094"/>
      <c r="AO64" s="1095"/>
      <c r="AP64" s="1094"/>
      <c r="AQ64" s="1095"/>
      <c r="AR64" s="1094"/>
      <c r="AS64" s="1095"/>
      <c r="AT64" s="258"/>
      <c r="AU64" s="1067">
        <f t="shared" si="6"/>
        <v>0</v>
      </c>
      <c r="AV64" s="1068"/>
      <c r="AW64" s="261"/>
      <c r="AX64" s="258"/>
      <c r="AY64" s="262"/>
      <c r="AZ64" s="258"/>
      <c r="BA64" s="262"/>
      <c r="BB64" s="258"/>
      <c r="BC64" s="262"/>
      <c r="BD64" s="265"/>
      <c r="BF64" s="84" t="e">
        <f t="shared" si="7"/>
        <v>#DIV/0!</v>
      </c>
      <c r="BG64" s="14"/>
      <c r="BH64" s="14"/>
      <c r="BI64" s="14"/>
      <c r="BJ64" s="14"/>
      <c r="BK64" s="14"/>
    </row>
    <row r="65" spans="1:63" ht="18.75" hidden="1" thickBot="1">
      <c r="A65" s="339">
        <v>10</v>
      </c>
      <c r="B65" s="1078"/>
      <c r="C65" s="1079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80"/>
      <c r="U65" s="256"/>
      <c r="V65" s="257"/>
      <c r="W65" s="256"/>
      <c r="X65" s="256"/>
      <c r="Y65" s="256"/>
      <c r="Z65" s="256"/>
      <c r="AA65" s="257"/>
      <c r="AB65" s="256"/>
      <c r="AC65" s="256"/>
      <c r="AD65" s="259"/>
      <c r="AE65" s="353"/>
      <c r="AF65" s="259"/>
      <c r="AG65" s="349"/>
      <c r="AH65" s="1090">
        <f t="shared" si="4"/>
        <v>0</v>
      </c>
      <c r="AI65" s="937"/>
      <c r="AJ65" s="964"/>
      <c r="AK65" s="1081"/>
      <c r="AL65" s="1072">
        <f t="shared" si="5"/>
        <v>0</v>
      </c>
      <c r="AM65" s="910"/>
      <c r="AN65" s="962"/>
      <c r="AO65" s="963"/>
      <c r="AP65" s="962"/>
      <c r="AQ65" s="963"/>
      <c r="AR65" s="962"/>
      <c r="AS65" s="963"/>
      <c r="AT65" s="256"/>
      <c r="AU65" s="1067">
        <f t="shared" si="6"/>
        <v>0</v>
      </c>
      <c r="AV65" s="1068"/>
      <c r="AW65" s="261"/>
      <c r="AX65" s="258"/>
      <c r="AY65" s="262"/>
      <c r="AZ65" s="258"/>
      <c r="BA65" s="262"/>
      <c r="BB65" s="258"/>
      <c r="BC65" s="262"/>
      <c r="BD65" s="265"/>
      <c r="BF65" s="84" t="e">
        <f t="shared" si="7"/>
        <v>#DIV/0!</v>
      </c>
      <c r="BG65" s="14"/>
      <c r="BH65" s="14"/>
      <c r="BI65" s="14"/>
      <c r="BJ65" s="14"/>
      <c r="BK65" s="14"/>
    </row>
    <row r="66" spans="1:63" ht="19.5" hidden="1" thickBot="1">
      <c r="A66" s="333">
        <v>11</v>
      </c>
      <c r="B66" s="1084"/>
      <c r="C66" s="1085"/>
      <c r="D66" s="1085"/>
      <c r="E66" s="1085"/>
      <c r="F66" s="1085"/>
      <c r="G66" s="1085"/>
      <c r="H66" s="1085"/>
      <c r="I66" s="1085"/>
      <c r="J66" s="1085"/>
      <c r="K66" s="1085"/>
      <c r="L66" s="1085"/>
      <c r="M66" s="1085"/>
      <c r="N66" s="1085"/>
      <c r="O66" s="1085"/>
      <c r="P66" s="1085"/>
      <c r="Q66" s="1085"/>
      <c r="R66" s="1085"/>
      <c r="S66" s="1085"/>
      <c r="T66" s="1086"/>
      <c r="U66" s="354"/>
      <c r="V66" s="350"/>
      <c r="W66" s="256"/>
      <c r="X66" s="256"/>
      <c r="Y66" s="256"/>
      <c r="Z66" s="256"/>
      <c r="AA66" s="257"/>
      <c r="AB66" s="256"/>
      <c r="AC66" s="256"/>
      <c r="AD66" s="259"/>
      <c r="AE66" s="353"/>
      <c r="AF66" s="259"/>
      <c r="AG66" s="349"/>
      <c r="AH66" s="1087">
        <f t="shared" si="4"/>
        <v>0</v>
      </c>
      <c r="AI66" s="1088"/>
      <c r="AJ66" s="916"/>
      <c r="AK66" s="1089"/>
      <c r="AL66" s="1064">
        <f t="shared" si="5"/>
        <v>0</v>
      </c>
      <c r="AM66" s="1065"/>
      <c r="AN66" s="960"/>
      <c r="AO66" s="961"/>
      <c r="AP66" s="960"/>
      <c r="AQ66" s="961"/>
      <c r="AR66" s="960"/>
      <c r="AS66" s="961"/>
      <c r="AT66" s="291"/>
      <c r="AU66" s="1051">
        <f t="shared" si="6"/>
        <v>0</v>
      </c>
      <c r="AV66" s="1052"/>
      <c r="AW66" s="352"/>
      <c r="AX66" s="314"/>
      <c r="AY66" s="315"/>
      <c r="AZ66" s="314"/>
      <c r="BA66" s="315"/>
      <c r="BB66" s="314"/>
      <c r="BC66" s="315"/>
      <c r="BD66" s="313"/>
      <c r="BF66" s="84" t="e">
        <f t="shared" si="7"/>
        <v>#DIV/0!</v>
      </c>
      <c r="BG66" s="14"/>
      <c r="BH66" s="14"/>
      <c r="BI66" s="14"/>
      <c r="BJ66" s="14"/>
      <c r="BK66" s="14"/>
    </row>
    <row r="67" spans="1:63" ht="18.75" hidden="1" thickBot="1">
      <c r="A67" s="339">
        <v>12</v>
      </c>
      <c r="B67" s="1078"/>
      <c r="C67" s="1079"/>
      <c r="D67" s="1079"/>
      <c r="E67" s="1079"/>
      <c r="F67" s="1079"/>
      <c r="G67" s="1079"/>
      <c r="H67" s="1079"/>
      <c r="I67" s="1079"/>
      <c r="J67" s="1079"/>
      <c r="K67" s="1079"/>
      <c r="L67" s="1079"/>
      <c r="M67" s="1079"/>
      <c r="N67" s="1079"/>
      <c r="O67" s="1079"/>
      <c r="P67" s="1079"/>
      <c r="Q67" s="1079"/>
      <c r="R67" s="1079"/>
      <c r="S67" s="1079"/>
      <c r="T67" s="1080"/>
      <c r="U67" s="256"/>
      <c r="V67" s="256"/>
      <c r="W67" s="258"/>
      <c r="X67" s="256"/>
      <c r="Y67" s="256"/>
      <c r="Z67" s="256"/>
      <c r="AA67" s="257"/>
      <c r="AB67" s="256"/>
      <c r="AC67" s="256"/>
      <c r="AD67" s="259"/>
      <c r="AE67" s="353"/>
      <c r="AF67" s="355"/>
      <c r="AG67" s="356"/>
      <c r="AH67" s="1072">
        <f t="shared" si="4"/>
        <v>0</v>
      </c>
      <c r="AI67" s="910"/>
      <c r="AJ67" s="964"/>
      <c r="AK67" s="1081"/>
      <c r="AL67" s="1072">
        <f t="shared" si="5"/>
        <v>0</v>
      </c>
      <c r="AM67" s="910"/>
      <c r="AN67" s="1082"/>
      <c r="AO67" s="1083"/>
      <c r="AP67" s="1082"/>
      <c r="AQ67" s="1083"/>
      <c r="AR67" s="962"/>
      <c r="AS67" s="963"/>
      <c r="AT67" s="256"/>
      <c r="AU67" s="1067">
        <f t="shared" si="6"/>
        <v>0</v>
      </c>
      <c r="AV67" s="1068"/>
      <c r="AW67" s="261"/>
      <c r="AX67" s="258"/>
      <c r="AY67" s="262"/>
      <c r="AZ67" s="258"/>
      <c r="BA67" s="262"/>
      <c r="BB67" s="258"/>
      <c r="BC67" s="262"/>
      <c r="BD67" s="265"/>
      <c r="BF67" s="84" t="e">
        <f t="shared" si="7"/>
        <v>#DIV/0!</v>
      </c>
      <c r="BG67" s="14"/>
      <c r="BH67" s="14"/>
      <c r="BI67" s="14"/>
      <c r="BJ67" s="14"/>
      <c r="BK67" s="14"/>
    </row>
    <row r="68" spans="1:63" ht="18.75" hidden="1" thickBot="1">
      <c r="A68" s="339">
        <v>13</v>
      </c>
      <c r="B68" s="1073"/>
      <c r="C68" s="1074"/>
      <c r="D68" s="1074"/>
      <c r="E68" s="1074"/>
      <c r="F68" s="1074"/>
      <c r="G68" s="1074"/>
      <c r="H68" s="1074"/>
      <c r="I68" s="1074"/>
      <c r="J68" s="1074"/>
      <c r="K68" s="1074"/>
      <c r="L68" s="1074"/>
      <c r="M68" s="1074"/>
      <c r="N68" s="1074"/>
      <c r="O68" s="1074"/>
      <c r="P68" s="1074"/>
      <c r="Q68" s="1074"/>
      <c r="R68" s="1074"/>
      <c r="S68" s="1074"/>
      <c r="T68" s="1075"/>
      <c r="U68" s="256"/>
      <c r="V68" s="256"/>
      <c r="W68" s="258"/>
      <c r="X68" s="256"/>
      <c r="Y68" s="291"/>
      <c r="Z68" s="291"/>
      <c r="AA68" s="294"/>
      <c r="AB68" s="291"/>
      <c r="AC68" s="291"/>
      <c r="AD68" s="357"/>
      <c r="AE68" s="358"/>
      <c r="AF68" s="359"/>
      <c r="AG68" s="360"/>
      <c r="AH68" s="1072">
        <f t="shared" si="4"/>
        <v>0</v>
      </c>
      <c r="AI68" s="910"/>
      <c r="AJ68" s="1076"/>
      <c r="AK68" s="1077"/>
      <c r="AL68" s="1072">
        <f t="shared" si="5"/>
        <v>0</v>
      </c>
      <c r="AM68" s="910"/>
      <c r="AN68" s="962"/>
      <c r="AO68" s="963"/>
      <c r="AP68" s="962"/>
      <c r="AQ68" s="963"/>
      <c r="AR68" s="962"/>
      <c r="AS68" s="963"/>
      <c r="AT68" s="291"/>
      <c r="AU68" s="1067">
        <f t="shared" si="6"/>
        <v>0</v>
      </c>
      <c r="AV68" s="1068"/>
      <c r="AW68" s="261"/>
      <c r="AX68" s="258"/>
      <c r="AY68" s="262"/>
      <c r="AZ68" s="258"/>
      <c r="BA68" s="262"/>
      <c r="BB68" s="258"/>
      <c r="BC68" s="262"/>
      <c r="BD68" s="265"/>
      <c r="BF68" s="84" t="e">
        <f t="shared" si="7"/>
        <v>#DIV/0!</v>
      </c>
      <c r="BG68" s="14"/>
      <c r="BH68" s="14"/>
      <c r="BI68" s="14"/>
      <c r="BJ68" s="14"/>
      <c r="BK68" s="14"/>
    </row>
    <row r="69" spans="1:63" ht="18.75" hidden="1" thickBot="1">
      <c r="A69" s="339">
        <v>14</v>
      </c>
      <c r="B69" s="1069"/>
      <c r="C69" s="1070"/>
      <c r="D69" s="1070"/>
      <c r="E69" s="1070"/>
      <c r="F69" s="1070"/>
      <c r="G69" s="1070"/>
      <c r="H69" s="1070"/>
      <c r="I69" s="1070"/>
      <c r="J69" s="1070"/>
      <c r="K69" s="1070"/>
      <c r="L69" s="1070"/>
      <c r="M69" s="1070"/>
      <c r="N69" s="1070"/>
      <c r="O69" s="1070"/>
      <c r="P69" s="1070"/>
      <c r="Q69" s="1070"/>
      <c r="R69" s="1070"/>
      <c r="S69" s="1070"/>
      <c r="T69" s="1071"/>
      <c r="U69" s="256"/>
      <c r="V69" s="256"/>
      <c r="W69" s="258"/>
      <c r="X69" s="256"/>
      <c r="Y69" s="291"/>
      <c r="Z69" s="291"/>
      <c r="AA69" s="294"/>
      <c r="AB69" s="291"/>
      <c r="AC69" s="291"/>
      <c r="AD69" s="357"/>
      <c r="AE69" s="358"/>
      <c r="AF69" s="359"/>
      <c r="AG69" s="360"/>
      <c r="AH69" s="1072">
        <f t="shared" si="4"/>
        <v>0</v>
      </c>
      <c r="AI69" s="910"/>
      <c r="AJ69" s="964"/>
      <c r="AK69" s="965"/>
      <c r="AL69" s="1072">
        <f t="shared" si="5"/>
        <v>0</v>
      </c>
      <c r="AM69" s="910"/>
      <c r="AN69" s="258"/>
      <c r="AO69" s="257"/>
      <c r="AP69" s="258"/>
      <c r="AQ69" s="257"/>
      <c r="AR69" s="258"/>
      <c r="AS69" s="257"/>
      <c r="AT69" s="291"/>
      <c r="AU69" s="1067">
        <f t="shared" si="6"/>
        <v>0</v>
      </c>
      <c r="AV69" s="1068"/>
      <c r="AW69" s="261"/>
      <c r="AX69" s="314"/>
      <c r="AY69" s="262"/>
      <c r="AZ69" s="314"/>
      <c r="BA69" s="262"/>
      <c r="BB69" s="314"/>
      <c r="BC69" s="262"/>
      <c r="BD69" s="313"/>
      <c r="BF69" s="84" t="e">
        <f t="shared" si="7"/>
        <v>#DIV/0!</v>
      </c>
      <c r="BG69" s="14"/>
      <c r="BH69" s="14"/>
      <c r="BI69" s="14"/>
      <c r="BJ69" s="14"/>
      <c r="BK69" s="14"/>
    </row>
    <row r="70" spans="1:63" ht="18.75" hidden="1" thickBot="1">
      <c r="A70" s="339">
        <v>15</v>
      </c>
      <c r="B70" s="1058"/>
      <c r="C70" s="1059"/>
      <c r="D70" s="1059"/>
      <c r="E70" s="1059"/>
      <c r="F70" s="1059"/>
      <c r="G70" s="1059"/>
      <c r="H70" s="1059"/>
      <c r="I70" s="1059"/>
      <c r="J70" s="1059"/>
      <c r="K70" s="1059"/>
      <c r="L70" s="1059"/>
      <c r="M70" s="1059"/>
      <c r="N70" s="1059"/>
      <c r="O70" s="1059"/>
      <c r="P70" s="1059"/>
      <c r="Q70" s="1059"/>
      <c r="R70" s="1059"/>
      <c r="S70" s="1059"/>
      <c r="T70" s="1060"/>
      <c r="U70" s="256"/>
      <c r="V70" s="256"/>
      <c r="W70" s="258"/>
      <c r="X70" s="256"/>
      <c r="Y70" s="291"/>
      <c r="Z70" s="291"/>
      <c r="AA70" s="294"/>
      <c r="AB70" s="291"/>
      <c r="AC70" s="291"/>
      <c r="AD70" s="1061"/>
      <c r="AE70" s="1062"/>
      <c r="AF70" s="1061"/>
      <c r="AG70" s="1063"/>
      <c r="AH70" s="1064">
        <f t="shared" si="4"/>
        <v>0</v>
      </c>
      <c r="AI70" s="1065"/>
      <c r="AJ70" s="907"/>
      <c r="AK70" s="1066"/>
      <c r="AL70" s="1064">
        <f t="shared" si="5"/>
        <v>0</v>
      </c>
      <c r="AM70" s="1065"/>
      <c r="AN70" s="293"/>
      <c r="AO70" s="294"/>
      <c r="AP70" s="293"/>
      <c r="AQ70" s="294"/>
      <c r="AR70" s="293"/>
      <c r="AS70" s="294"/>
      <c r="AT70" s="291"/>
      <c r="AU70" s="1051">
        <f t="shared" si="6"/>
        <v>0</v>
      </c>
      <c r="AV70" s="1052"/>
      <c r="AW70" s="261"/>
      <c r="AX70" s="314"/>
      <c r="AY70" s="262"/>
      <c r="AZ70" s="314"/>
      <c r="BA70" s="262"/>
      <c r="BB70" s="314"/>
      <c r="BC70" s="262"/>
      <c r="BD70" s="313"/>
      <c r="BF70" s="84" t="e">
        <f t="shared" si="7"/>
        <v>#DIV/0!</v>
      </c>
      <c r="BG70" s="14"/>
      <c r="BH70" s="14"/>
      <c r="BI70" s="14"/>
      <c r="BJ70" s="14"/>
      <c r="BK70" s="14"/>
    </row>
    <row r="71" spans="1:63" ht="19.5" hidden="1" thickBot="1">
      <c r="A71" s="362"/>
      <c r="B71" s="1053" t="s">
        <v>157</v>
      </c>
      <c r="C71" s="1054"/>
      <c r="D71" s="1054"/>
      <c r="E71" s="1054"/>
      <c r="F71" s="1054"/>
      <c r="G71" s="1054"/>
      <c r="H71" s="1054"/>
      <c r="I71" s="1054"/>
      <c r="J71" s="1054"/>
      <c r="K71" s="1054"/>
      <c r="L71" s="1054"/>
      <c r="M71" s="1054"/>
      <c r="N71" s="1054"/>
      <c r="O71" s="1054"/>
      <c r="P71" s="1054"/>
      <c r="Q71" s="1054"/>
      <c r="R71" s="1054"/>
      <c r="S71" s="1054"/>
      <c r="T71" s="1055"/>
      <c r="U71" s="1044"/>
      <c r="V71" s="1044"/>
      <c r="W71" s="1043"/>
      <c r="X71" s="1044"/>
      <c r="Y71" s="1044"/>
      <c r="Z71" s="1044"/>
      <c r="AA71" s="1056"/>
      <c r="AB71" s="363"/>
      <c r="AC71" s="363"/>
      <c r="AD71" s="1043"/>
      <c r="AE71" s="1056"/>
      <c r="AF71" s="364"/>
      <c r="AG71" s="365"/>
      <c r="AH71" s="946"/>
      <c r="AI71" s="950"/>
      <c r="AJ71" s="948"/>
      <c r="AK71" s="949"/>
      <c r="AL71" s="1046"/>
      <c r="AM71" s="1057"/>
      <c r="AN71" s="1043"/>
      <c r="AO71" s="1056"/>
      <c r="AP71" s="1043"/>
      <c r="AQ71" s="1056"/>
      <c r="AR71" s="1043"/>
      <c r="AS71" s="1044"/>
      <c r="AT71" s="366"/>
      <c r="AU71" s="1045"/>
      <c r="AV71" s="1046"/>
      <c r="AW71" s="203"/>
      <c r="AX71" s="328"/>
      <c r="AY71" s="328"/>
      <c r="AZ71" s="328"/>
      <c r="BA71" s="328"/>
      <c r="BB71" s="328"/>
      <c r="BC71" s="328"/>
      <c r="BD71" s="329"/>
      <c r="BF71" s="84" t="e">
        <f t="shared" si="7"/>
        <v>#DIV/0!</v>
      </c>
      <c r="BG71" s="14"/>
      <c r="BH71" s="14"/>
      <c r="BI71" s="14"/>
      <c r="BJ71" s="14"/>
      <c r="BK71" s="14"/>
    </row>
    <row r="72" spans="1:63" ht="18.75" hidden="1" thickBot="1">
      <c r="A72" s="367">
        <v>1</v>
      </c>
      <c r="B72" s="1047"/>
      <c r="C72" s="931"/>
      <c r="D72" s="931"/>
      <c r="E72" s="931"/>
      <c r="F72" s="931"/>
      <c r="G72" s="931"/>
      <c r="H72" s="931"/>
      <c r="I72" s="931"/>
      <c r="J72" s="931"/>
      <c r="K72" s="931"/>
      <c r="L72" s="931"/>
      <c r="M72" s="931"/>
      <c r="N72" s="931"/>
      <c r="O72" s="931"/>
      <c r="P72" s="931"/>
      <c r="Q72" s="931"/>
      <c r="R72" s="931"/>
      <c r="S72" s="931"/>
      <c r="T72" s="1048"/>
      <c r="U72" s="368"/>
      <c r="V72" s="368"/>
      <c r="W72" s="369"/>
      <c r="X72" s="368"/>
      <c r="Y72" s="368"/>
      <c r="Z72" s="368"/>
      <c r="AA72" s="370"/>
      <c r="AB72" s="368"/>
      <c r="AC72" s="368"/>
      <c r="AD72" s="369"/>
      <c r="AE72" s="370"/>
      <c r="AF72" s="938"/>
      <c r="AG72" s="978"/>
      <c r="AH72" s="1049">
        <f aca="true" t="shared" si="8" ref="AH72:AH86">AJ72/30</f>
        <v>0</v>
      </c>
      <c r="AI72" s="933"/>
      <c r="AJ72" s="934"/>
      <c r="AK72" s="1050"/>
      <c r="AL72" s="940">
        <f>SUM(AN72:AS72)</f>
        <v>0</v>
      </c>
      <c r="AM72" s="933"/>
      <c r="AN72" s="938"/>
      <c r="AO72" s="939"/>
      <c r="AP72" s="938"/>
      <c r="AQ72" s="939"/>
      <c r="AR72" s="938"/>
      <c r="AS72" s="978"/>
      <c r="AT72" s="371"/>
      <c r="AU72" s="1041">
        <f aca="true" t="shared" si="9" ref="AU72:AU86">AJ72-AL72</f>
        <v>0</v>
      </c>
      <c r="AV72" s="940"/>
      <c r="AW72" s="372"/>
      <c r="AX72" s="373"/>
      <c r="AY72" s="374"/>
      <c r="AZ72" s="373"/>
      <c r="BA72" s="374"/>
      <c r="BB72" s="373"/>
      <c r="BC72" s="374"/>
      <c r="BD72" s="375"/>
      <c r="BF72" s="84" t="e">
        <f t="shared" si="7"/>
        <v>#DIV/0!</v>
      </c>
      <c r="BG72" s="14"/>
      <c r="BH72" s="14"/>
      <c r="BI72" s="14"/>
      <c r="BJ72" s="14"/>
      <c r="BK72" s="14"/>
    </row>
    <row r="73" spans="1:63" ht="18.75" hidden="1" thickBot="1">
      <c r="A73" s="376">
        <v>2</v>
      </c>
      <c r="B73" s="1042"/>
      <c r="C73" s="926"/>
      <c r="D73" s="926"/>
      <c r="E73" s="926"/>
      <c r="F73" s="926"/>
      <c r="G73" s="926"/>
      <c r="H73" s="926"/>
      <c r="I73" s="926"/>
      <c r="J73" s="926"/>
      <c r="K73" s="926"/>
      <c r="L73" s="926"/>
      <c r="M73" s="926"/>
      <c r="N73" s="926"/>
      <c r="O73" s="926"/>
      <c r="P73" s="926"/>
      <c r="Q73" s="926"/>
      <c r="R73" s="926"/>
      <c r="S73" s="926"/>
      <c r="T73" s="953"/>
      <c r="U73" s="354"/>
      <c r="V73" s="354"/>
      <c r="W73" s="377"/>
      <c r="X73" s="354"/>
      <c r="Y73" s="354"/>
      <c r="Z73" s="354"/>
      <c r="AA73" s="350"/>
      <c r="AB73" s="354"/>
      <c r="AC73" s="354"/>
      <c r="AD73" s="377"/>
      <c r="AE73" s="350"/>
      <c r="AF73" s="377"/>
      <c r="AG73" s="354"/>
      <c r="AH73" s="954">
        <f t="shared" si="8"/>
        <v>0</v>
      </c>
      <c r="AI73" s="906"/>
      <c r="AJ73" s="916"/>
      <c r="AK73" s="955"/>
      <c r="AL73" s="901">
        <f>SUM(AN73:AS73)</f>
        <v>0</v>
      </c>
      <c r="AM73" s="906"/>
      <c r="AN73" s="899"/>
      <c r="AO73" s="900"/>
      <c r="AP73" s="899"/>
      <c r="AQ73" s="900"/>
      <c r="AR73" s="899"/>
      <c r="AS73" s="956"/>
      <c r="AT73" s="378"/>
      <c r="AU73" s="942">
        <f t="shared" si="9"/>
        <v>0</v>
      </c>
      <c r="AV73" s="901"/>
      <c r="AW73" s="102"/>
      <c r="AX73" s="314"/>
      <c r="AY73" s="315"/>
      <c r="AZ73" s="314"/>
      <c r="BA73" s="315"/>
      <c r="BB73" s="314"/>
      <c r="BC73" s="315"/>
      <c r="BD73" s="313"/>
      <c r="BF73" s="84" t="e">
        <f t="shared" si="7"/>
        <v>#DIV/0!</v>
      </c>
      <c r="BG73" s="14"/>
      <c r="BH73" s="14"/>
      <c r="BI73" s="14"/>
      <c r="BJ73" s="14"/>
      <c r="BK73" s="14"/>
    </row>
    <row r="74" spans="1:63" ht="18.75" hidden="1" thickBot="1">
      <c r="A74" s="376">
        <v>3</v>
      </c>
      <c r="B74" s="1040"/>
      <c r="C74" s="914"/>
      <c r="D74" s="914"/>
      <c r="E74" s="914"/>
      <c r="F74" s="914"/>
      <c r="G74" s="914"/>
      <c r="H74" s="914"/>
      <c r="I74" s="914"/>
      <c r="J74" s="914"/>
      <c r="K74" s="914"/>
      <c r="L74" s="914"/>
      <c r="M74" s="914"/>
      <c r="N74" s="914"/>
      <c r="O74" s="914"/>
      <c r="P74" s="914"/>
      <c r="Q74" s="914"/>
      <c r="R74" s="914"/>
      <c r="S74" s="914"/>
      <c r="T74" s="915"/>
      <c r="U74" s="354"/>
      <c r="V74" s="354"/>
      <c r="W74" s="377"/>
      <c r="X74" s="354"/>
      <c r="Y74" s="354"/>
      <c r="Z74" s="354"/>
      <c r="AA74" s="350"/>
      <c r="AB74" s="354"/>
      <c r="AC74" s="354"/>
      <c r="AD74" s="377"/>
      <c r="AE74" s="350"/>
      <c r="AF74" s="377"/>
      <c r="AG74" s="354"/>
      <c r="AH74" s="954">
        <f t="shared" si="8"/>
        <v>0</v>
      </c>
      <c r="AI74" s="906"/>
      <c r="AJ74" s="916"/>
      <c r="AK74" s="955"/>
      <c r="AL74" s="901">
        <f>SUM(AN74:AS74)</f>
        <v>0</v>
      </c>
      <c r="AM74" s="906"/>
      <c r="AN74" s="899"/>
      <c r="AO74" s="900"/>
      <c r="AP74" s="899"/>
      <c r="AQ74" s="900"/>
      <c r="AR74" s="1037"/>
      <c r="AS74" s="1038"/>
      <c r="AT74" s="378"/>
      <c r="AU74" s="942">
        <f t="shared" si="9"/>
        <v>0</v>
      </c>
      <c r="AV74" s="901"/>
      <c r="AW74" s="102"/>
      <c r="AX74" s="314"/>
      <c r="AY74" s="315"/>
      <c r="AZ74" s="314"/>
      <c r="BA74" s="315"/>
      <c r="BB74" s="314"/>
      <c r="BC74" s="315"/>
      <c r="BD74" s="313"/>
      <c r="BF74" s="84" t="e">
        <f t="shared" si="7"/>
        <v>#DIV/0!</v>
      </c>
      <c r="BG74" s="14"/>
      <c r="BH74" s="14"/>
      <c r="BI74" s="14"/>
      <c r="BJ74" s="14"/>
      <c r="BK74" s="14"/>
    </row>
    <row r="75" spans="1:63" ht="18.75" hidden="1" thickBot="1">
      <c r="A75" s="376">
        <v>4</v>
      </c>
      <c r="B75" s="1039"/>
      <c r="C75" s="923"/>
      <c r="D75" s="923"/>
      <c r="E75" s="923"/>
      <c r="F75" s="923"/>
      <c r="G75" s="923"/>
      <c r="H75" s="923"/>
      <c r="I75" s="923"/>
      <c r="J75" s="923"/>
      <c r="K75" s="923"/>
      <c r="L75" s="923"/>
      <c r="M75" s="923"/>
      <c r="N75" s="923"/>
      <c r="O75" s="923"/>
      <c r="P75" s="923"/>
      <c r="Q75" s="923"/>
      <c r="R75" s="923"/>
      <c r="S75" s="923"/>
      <c r="T75" s="924"/>
      <c r="U75" s="354"/>
      <c r="V75" s="354"/>
      <c r="W75" s="377"/>
      <c r="X75" s="354"/>
      <c r="Y75" s="354"/>
      <c r="Z75" s="354"/>
      <c r="AA75" s="350"/>
      <c r="AB75" s="354"/>
      <c r="AC75" s="354"/>
      <c r="AD75" s="377"/>
      <c r="AE75" s="350"/>
      <c r="AF75" s="377"/>
      <c r="AG75" s="354"/>
      <c r="AH75" s="954">
        <f t="shared" si="8"/>
        <v>0</v>
      </c>
      <c r="AI75" s="906"/>
      <c r="AJ75" s="916"/>
      <c r="AK75" s="955"/>
      <c r="AL75" s="901">
        <f aca="true" t="shared" si="10" ref="AL75:AL86">SUM(AN75:AQ75)</f>
        <v>0</v>
      </c>
      <c r="AM75" s="906"/>
      <c r="AN75" s="899"/>
      <c r="AO75" s="900"/>
      <c r="AP75" s="899"/>
      <c r="AQ75" s="956"/>
      <c r="AR75" s="1032"/>
      <c r="AS75" s="1032"/>
      <c r="AT75" s="350"/>
      <c r="AU75" s="942">
        <f t="shared" si="9"/>
        <v>0</v>
      </c>
      <c r="AV75" s="901"/>
      <c r="AW75" s="102"/>
      <c r="AX75" s="314"/>
      <c r="AY75" s="315"/>
      <c r="AZ75" s="314"/>
      <c r="BA75" s="315"/>
      <c r="BB75" s="314"/>
      <c r="BC75" s="315"/>
      <c r="BD75" s="313"/>
      <c r="BF75" s="84" t="e">
        <f t="shared" si="7"/>
        <v>#DIV/0!</v>
      </c>
      <c r="BG75" s="14"/>
      <c r="BH75" s="14"/>
      <c r="BI75" s="14"/>
      <c r="BJ75" s="14"/>
      <c r="BK75" s="14"/>
    </row>
    <row r="76" spans="1:63" ht="18.75" hidden="1" thickBot="1">
      <c r="A76" s="376">
        <v>5</v>
      </c>
      <c r="B76" s="1036"/>
      <c r="C76" s="921"/>
      <c r="D76" s="921"/>
      <c r="E76" s="921"/>
      <c r="F76" s="921"/>
      <c r="G76" s="921"/>
      <c r="H76" s="921"/>
      <c r="I76" s="921"/>
      <c r="J76" s="921"/>
      <c r="K76" s="921"/>
      <c r="L76" s="921"/>
      <c r="M76" s="921"/>
      <c r="N76" s="921"/>
      <c r="O76" s="921"/>
      <c r="P76" s="921"/>
      <c r="Q76" s="921"/>
      <c r="R76" s="921"/>
      <c r="S76" s="921"/>
      <c r="T76" s="922"/>
      <c r="U76" s="354"/>
      <c r="V76" s="354"/>
      <c r="W76" s="379"/>
      <c r="X76" s="354"/>
      <c r="Y76" s="354"/>
      <c r="Z76" s="354"/>
      <c r="AA76" s="350"/>
      <c r="AB76" s="354"/>
      <c r="AC76" s="354"/>
      <c r="AD76" s="377"/>
      <c r="AE76" s="350"/>
      <c r="AF76" s="377"/>
      <c r="AG76" s="354"/>
      <c r="AH76" s="954">
        <f t="shared" si="8"/>
        <v>0</v>
      </c>
      <c r="AI76" s="906"/>
      <c r="AJ76" s="916"/>
      <c r="AK76" s="955"/>
      <c r="AL76" s="901">
        <f t="shared" si="10"/>
        <v>0</v>
      </c>
      <c r="AM76" s="906"/>
      <c r="AN76" s="899"/>
      <c r="AO76" s="900"/>
      <c r="AP76" s="899"/>
      <c r="AQ76" s="956"/>
      <c r="AR76" s="1032"/>
      <c r="AS76" s="1032"/>
      <c r="AT76" s="350"/>
      <c r="AU76" s="942">
        <f t="shared" si="9"/>
        <v>0</v>
      </c>
      <c r="AV76" s="901"/>
      <c r="AW76" s="102"/>
      <c r="AX76" s="314"/>
      <c r="AY76" s="315"/>
      <c r="AZ76" s="314"/>
      <c r="BA76" s="315"/>
      <c r="BB76" s="314"/>
      <c r="BC76" s="315"/>
      <c r="BD76" s="313"/>
      <c r="BF76" s="84" t="e">
        <f t="shared" si="7"/>
        <v>#DIV/0!</v>
      </c>
      <c r="BG76" s="14"/>
      <c r="BH76" s="14"/>
      <c r="BI76" s="14"/>
      <c r="BJ76" s="14"/>
      <c r="BK76" s="14"/>
    </row>
    <row r="77" spans="1:63" ht="18.75" hidden="1" thickBot="1">
      <c r="A77" s="376">
        <v>6</v>
      </c>
      <c r="B77" s="1033"/>
      <c r="C77" s="1034"/>
      <c r="D77" s="1034"/>
      <c r="E77" s="1034"/>
      <c r="F77" s="1034"/>
      <c r="G77" s="1034"/>
      <c r="H77" s="1034"/>
      <c r="I77" s="1034"/>
      <c r="J77" s="1034"/>
      <c r="K77" s="1034"/>
      <c r="L77" s="1034"/>
      <c r="M77" s="1034"/>
      <c r="N77" s="1034"/>
      <c r="O77" s="1034"/>
      <c r="P77" s="1034"/>
      <c r="Q77" s="1034"/>
      <c r="R77" s="1034"/>
      <c r="S77" s="1034"/>
      <c r="T77" s="1035"/>
      <c r="U77" s="354"/>
      <c r="V77" s="354"/>
      <c r="W77" s="379"/>
      <c r="X77" s="354"/>
      <c r="Y77" s="354"/>
      <c r="Z77" s="354"/>
      <c r="AA77" s="350"/>
      <c r="AB77" s="354"/>
      <c r="AC77" s="354"/>
      <c r="AD77" s="377"/>
      <c r="AE77" s="350"/>
      <c r="AF77" s="377"/>
      <c r="AG77" s="354"/>
      <c r="AH77" s="954">
        <f t="shared" si="8"/>
        <v>0</v>
      </c>
      <c r="AI77" s="906"/>
      <c r="AJ77" s="916"/>
      <c r="AK77" s="955"/>
      <c r="AL77" s="901">
        <f t="shared" si="10"/>
        <v>0</v>
      </c>
      <c r="AM77" s="906"/>
      <c r="AN77" s="899"/>
      <c r="AO77" s="900"/>
      <c r="AP77" s="899"/>
      <c r="AQ77" s="956"/>
      <c r="AR77" s="1032"/>
      <c r="AS77" s="1032"/>
      <c r="AT77" s="350"/>
      <c r="AU77" s="942">
        <f t="shared" si="9"/>
        <v>0</v>
      </c>
      <c r="AV77" s="901"/>
      <c r="AW77" s="102"/>
      <c r="AX77" s="314"/>
      <c r="AY77" s="315"/>
      <c r="AZ77" s="314"/>
      <c r="BA77" s="315"/>
      <c r="BB77" s="314"/>
      <c r="BC77" s="315"/>
      <c r="BD77" s="313"/>
      <c r="BF77" s="84" t="e">
        <f t="shared" si="7"/>
        <v>#DIV/0!</v>
      </c>
      <c r="BG77" s="14"/>
      <c r="BH77" s="14"/>
      <c r="BI77" s="14"/>
      <c r="BJ77" s="14"/>
      <c r="BK77" s="14"/>
    </row>
    <row r="78" spans="1:63" ht="18.75" hidden="1" thickBot="1">
      <c r="A78" s="376">
        <v>7</v>
      </c>
      <c r="B78" s="1033"/>
      <c r="C78" s="1034"/>
      <c r="D78" s="1034"/>
      <c r="E78" s="1034"/>
      <c r="F78" s="1034"/>
      <c r="G78" s="1034"/>
      <c r="H78" s="1034"/>
      <c r="I78" s="1034"/>
      <c r="J78" s="1034"/>
      <c r="K78" s="1034"/>
      <c r="L78" s="1034"/>
      <c r="M78" s="1034"/>
      <c r="N78" s="1034"/>
      <c r="O78" s="1034"/>
      <c r="P78" s="1034"/>
      <c r="Q78" s="1034"/>
      <c r="R78" s="1034"/>
      <c r="S78" s="1034"/>
      <c r="T78" s="1035"/>
      <c r="U78" s="354"/>
      <c r="V78" s="354"/>
      <c r="W78" s="379"/>
      <c r="X78" s="354"/>
      <c r="Y78" s="354"/>
      <c r="Z78" s="354"/>
      <c r="AA78" s="350"/>
      <c r="AB78" s="354"/>
      <c r="AC78" s="354"/>
      <c r="AD78" s="377"/>
      <c r="AE78" s="350"/>
      <c r="AF78" s="377"/>
      <c r="AG78" s="354"/>
      <c r="AH78" s="954">
        <f t="shared" si="8"/>
        <v>0</v>
      </c>
      <c r="AI78" s="906"/>
      <c r="AJ78" s="916"/>
      <c r="AK78" s="955"/>
      <c r="AL78" s="901">
        <f t="shared" si="10"/>
        <v>0</v>
      </c>
      <c r="AM78" s="906"/>
      <c r="AN78" s="899"/>
      <c r="AO78" s="900"/>
      <c r="AP78" s="899"/>
      <c r="AQ78" s="956"/>
      <c r="AR78" s="1032"/>
      <c r="AS78" s="1032"/>
      <c r="AT78" s="350"/>
      <c r="AU78" s="942">
        <f t="shared" si="9"/>
        <v>0</v>
      </c>
      <c r="AV78" s="901"/>
      <c r="AW78" s="102"/>
      <c r="AX78" s="314"/>
      <c r="AY78" s="315"/>
      <c r="AZ78" s="314"/>
      <c r="BA78" s="315"/>
      <c r="BB78" s="314"/>
      <c r="BC78" s="315"/>
      <c r="BD78" s="313"/>
      <c r="BF78" s="84" t="e">
        <f t="shared" si="7"/>
        <v>#DIV/0!</v>
      </c>
      <c r="BG78" s="14"/>
      <c r="BH78" s="14"/>
      <c r="BI78" s="14"/>
      <c r="BJ78" s="14"/>
      <c r="BK78" s="14"/>
    </row>
    <row r="79" spans="1:63" ht="18.75" hidden="1" thickBot="1">
      <c r="A79" s="376">
        <v>8</v>
      </c>
      <c r="B79" s="1033"/>
      <c r="C79" s="1034"/>
      <c r="D79" s="1034"/>
      <c r="E79" s="1034"/>
      <c r="F79" s="1034"/>
      <c r="G79" s="1034"/>
      <c r="H79" s="1034"/>
      <c r="I79" s="1034"/>
      <c r="J79" s="1034"/>
      <c r="K79" s="1034"/>
      <c r="L79" s="1034"/>
      <c r="M79" s="1034"/>
      <c r="N79" s="1034"/>
      <c r="O79" s="1034"/>
      <c r="P79" s="1034"/>
      <c r="Q79" s="1034"/>
      <c r="R79" s="1034"/>
      <c r="S79" s="1034"/>
      <c r="T79" s="1035"/>
      <c r="U79" s="354"/>
      <c r="V79" s="354"/>
      <c r="W79" s="379"/>
      <c r="X79" s="354"/>
      <c r="Y79" s="354"/>
      <c r="Z79" s="354"/>
      <c r="AA79" s="350"/>
      <c r="AB79" s="354"/>
      <c r="AC79" s="354"/>
      <c r="AD79" s="377"/>
      <c r="AE79" s="350"/>
      <c r="AF79" s="377"/>
      <c r="AG79" s="354"/>
      <c r="AH79" s="954">
        <f t="shared" si="8"/>
        <v>0</v>
      </c>
      <c r="AI79" s="906"/>
      <c r="AJ79" s="916"/>
      <c r="AK79" s="955"/>
      <c r="AL79" s="901">
        <f t="shared" si="10"/>
        <v>0</v>
      </c>
      <c r="AM79" s="906"/>
      <c r="AN79" s="899"/>
      <c r="AO79" s="900"/>
      <c r="AP79" s="899"/>
      <c r="AQ79" s="956"/>
      <c r="AR79" s="1032"/>
      <c r="AS79" s="1032"/>
      <c r="AT79" s="350"/>
      <c r="AU79" s="942">
        <f t="shared" si="9"/>
        <v>0</v>
      </c>
      <c r="AV79" s="901"/>
      <c r="AW79" s="102"/>
      <c r="AX79" s="314"/>
      <c r="AY79" s="315"/>
      <c r="AZ79" s="314"/>
      <c r="BA79" s="315"/>
      <c r="BB79" s="314"/>
      <c r="BC79" s="315"/>
      <c r="BD79" s="313"/>
      <c r="BF79" s="84" t="e">
        <f t="shared" si="7"/>
        <v>#DIV/0!</v>
      </c>
      <c r="BG79" s="14"/>
      <c r="BH79" s="14"/>
      <c r="BI79" s="14"/>
      <c r="BJ79" s="14"/>
      <c r="BK79" s="14"/>
    </row>
    <row r="80" spans="1:63" ht="18.75" hidden="1" thickBot="1">
      <c r="A80" s="376">
        <v>9</v>
      </c>
      <c r="B80" s="1033"/>
      <c r="C80" s="1034"/>
      <c r="D80" s="1034"/>
      <c r="E80" s="1034"/>
      <c r="F80" s="1034"/>
      <c r="G80" s="1034"/>
      <c r="H80" s="1034"/>
      <c r="I80" s="1034"/>
      <c r="J80" s="1034"/>
      <c r="K80" s="1034"/>
      <c r="L80" s="1034"/>
      <c r="M80" s="1034"/>
      <c r="N80" s="1034"/>
      <c r="O80" s="1034"/>
      <c r="P80" s="1034"/>
      <c r="Q80" s="1034"/>
      <c r="R80" s="1034"/>
      <c r="S80" s="1034"/>
      <c r="T80" s="1035"/>
      <c r="U80" s="354"/>
      <c r="V80" s="354"/>
      <c r="W80" s="379"/>
      <c r="X80" s="354"/>
      <c r="Y80" s="354"/>
      <c r="Z80" s="354"/>
      <c r="AA80" s="350"/>
      <c r="AB80" s="354"/>
      <c r="AC80" s="354"/>
      <c r="AD80" s="377"/>
      <c r="AE80" s="350"/>
      <c r="AF80" s="377"/>
      <c r="AG80" s="354"/>
      <c r="AH80" s="954">
        <f t="shared" si="8"/>
        <v>0</v>
      </c>
      <c r="AI80" s="906"/>
      <c r="AJ80" s="916"/>
      <c r="AK80" s="955"/>
      <c r="AL80" s="901">
        <f t="shared" si="10"/>
        <v>0</v>
      </c>
      <c r="AM80" s="906"/>
      <c r="AN80" s="899"/>
      <c r="AO80" s="900"/>
      <c r="AP80" s="899"/>
      <c r="AQ80" s="956"/>
      <c r="AR80" s="1032"/>
      <c r="AS80" s="1032"/>
      <c r="AT80" s="350"/>
      <c r="AU80" s="942">
        <f t="shared" si="9"/>
        <v>0</v>
      </c>
      <c r="AV80" s="901"/>
      <c r="AW80" s="102"/>
      <c r="AX80" s="314"/>
      <c r="AY80" s="315"/>
      <c r="AZ80" s="314"/>
      <c r="BA80" s="315"/>
      <c r="BB80" s="314"/>
      <c r="BC80" s="315"/>
      <c r="BD80" s="313"/>
      <c r="BF80" s="84" t="e">
        <f t="shared" si="7"/>
        <v>#DIV/0!</v>
      </c>
      <c r="BG80" s="14"/>
      <c r="BH80" s="14"/>
      <c r="BI80" s="14"/>
      <c r="BJ80" s="14"/>
      <c r="BK80" s="14"/>
    </row>
    <row r="81" spans="1:63" ht="18.75" hidden="1" thickBot="1">
      <c r="A81" s="376">
        <v>10</v>
      </c>
      <c r="B81" s="1033"/>
      <c r="C81" s="1034"/>
      <c r="D81" s="1034"/>
      <c r="E81" s="1034"/>
      <c r="F81" s="1034"/>
      <c r="G81" s="1034"/>
      <c r="H81" s="1034"/>
      <c r="I81" s="1034"/>
      <c r="J81" s="1034"/>
      <c r="K81" s="1034"/>
      <c r="L81" s="1034"/>
      <c r="M81" s="1034"/>
      <c r="N81" s="1034"/>
      <c r="O81" s="1034"/>
      <c r="P81" s="1034"/>
      <c r="Q81" s="1034"/>
      <c r="R81" s="1034"/>
      <c r="S81" s="1034"/>
      <c r="T81" s="1035"/>
      <c r="U81" s="354"/>
      <c r="V81" s="354"/>
      <c r="W81" s="379"/>
      <c r="X81" s="354"/>
      <c r="Y81" s="354"/>
      <c r="Z81" s="354"/>
      <c r="AA81" s="350"/>
      <c r="AB81" s="354"/>
      <c r="AC81" s="354"/>
      <c r="AD81" s="377"/>
      <c r="AE81" s="350"/>
      <c r="AF81" s="377"/>
      <c r="AG81" s="354"/>
      <c r="AH81" s="954">
        <f t="shared" si="8"/>
        <v>0</v>
      </c>
      <c r="AI81" s="906"/>
      <c r="AJ81" s="916"/>
      <c r="AK81" s="955"/>
      <c r="AL81" s="901">
        <f t="shared" si="10"/>
        <v>0</v>
      </c>
      <c r="AM81" s="906"/>
      <c r="AN81" s="899"/>
      <c r="AO81" s="900"/>
      <c r="AP81" s="899"/>
      <c r="AQ81" s="956"/>
      <c r="AR81" s="1032"/>
      <c r="AS81" s="1032"/>
      <c r="AT81" s="350"/>
      <c r="AU81" s="942">
        <f t="shared" si="9"/>
        <v>0</v>
      </c>
      <c r="AV81" s="901"/>
      <c r="AW81" s="102"/>
      <c r="AX81" s="314"/>
      <c r="AY81" s="315"/>
      <c r="AZ81" s="314"/>
      <c r="BA81" s="315"/>
      <c r="BB81" s="314"/>
      <c r="BC81" s="315"/>
      <c r="BD81" s="313"/>
      <c r="BF81" s="84" t="e">
        <f t="shared" si="7"/>
        <v>#DIV/0!</v>
      </c>
      <c r="BG81" s="14"/>
      <c r="BH81" s="14"/>
      <c r="BI81" s="14"/>
      <c r="BJ81" s="14"/>
      <c r="BK81" s="14"/>
    </row>
    <row r="82" spans="1:63" ht="18.75" hidden="1" thickBot="1">
      <c r="A82" s="376">
        <v>11</v>
      </c>
      <c r="B82" s="1036"/>
      <c r="C82" s="921"/>
      <c r="D82" s="921"/>
      <c r="E82" s="921"/>
      <c r="F82" s="921"/>
      <c r="G82" s="921"/>
      <c r="H82" s="921"/>
      <c r="I82" s="921"/>
      <c r="J82" s="921"/>
      <c r="K82" s="921"/>
      <c r="L82" s="921"/>
      <c r="M82" s="921"/>
      <c r="N82" s="921"/>
      <c r="O82" s="921"/>
      <c r="P82" s="921"/>
      <c r="Q82" s="921"/>
      <c r="R82" s="921"/>
      <c r="S82" s="921"/>
      <c r="T82" s="922"/>
      <c r="U82" s="354"/>
      <c r="V82" s="354"/>
      <c r="W82" s="379"/>
      <c r="X82" s="354"/>
      <c r="Y82" s="354"/>
      <c r="Z82" s="354"/>
      <c r="AA82" s="350"/>
      <c r="AB82" s="354"/>
      <c r="AC82" s="354"/>
      <c r="AD82" s="377"/>
      <c r="AE82" s="350"/>
      <c r="AF82" s="377"/>
      <c r="AG82" s="354"/>
      <c r="AH82" s="954">
        <f t="shared" si="8"/>
        <v>0</v>
      </c>
      <c r="AI82" s="906"/>
      <c r="AJ82" s="916"/>
      <c r="AK82" s="955"/>
      <c r="AL82" s="901">
        <f t="shared" si="10"/>
        <v>0</v>
      </c>
      <c r="AM82" s="906"/>
      <c r="AN82" s="899"/>
      <c r="AO82" s="900"/>
      <c r="AP82" s="899"/>
      <c r="AQ82" s="956"/>
      <c r="AR82" s="1032"/>
      <c r="AS82" s="1032"/>
      <c r="AT82" s="350"/>
      <c r="AU82" s="942">
        <f t="shared" si="9"/>
        <v>0</v>
      </c>
      <c r="AV82" s="901"/>
      <c r="AW82" s="102"/>
      <c r="AX82" s="314"/>
      <c r="AY82" s="315"/>
      <c r="AZ82" s="314"/>
      <c r="BA82" s="315"/>
      <c r="BB82" s="314"/>
      <c r="BC82" s="315"/>
      <c r="BD82" s="313"/>
      <c r="BF82" s="84" t="e">
        <f t="shared" si="7"/>
        <v>#DIV/0!</v>
      </c>
      <c r="BG82" s="14"/>
      <c r="BH82" s="14"/>
      <c r="BI82" s="14"/>
      <c r="BJ82" s="14"/>
      <c r="BK82" s="14"/>
    </row>
    <row r="83" spans="1:63" ht="18.75" hidden="1" thickBot="1">
      <c r="A83" s="376">
        <v>12</v>
      </c>
      <c r="B83" s="1036"/>
      <c r="C83" s="921"/>
      <c r="D83" s="921"/>
      <c r="E83" s="921"/>
      <c r="F83" s="921"/>
      <c r="G83" s="921"/>
      <c r="H83" s="921"/>
      <c r="I83" s="921"/>
      <c r="J83" s="921"/>
      <c r="K83" s="921"/>
      <c r="L83" s="921"/>
      <c r="M83" s="921"/>
      <c r="N83" s="921"/>
      <c r="O83" s="921"/>
      <c r="P83" s="921"/>
      <c r="Q83" s="921"/>
      <c r="R83" s="921"/>
      <c r="S83" s="921"/>
      <c r="T83" s="922"/>
      <c r="U83" s="354"/>
      <c r="V83" s="354"/>
      <c r="W83" s="379"/>
      <c r="X83" s="354"/>
      <c r="Y83" s="354"/>
      <c r="Z83" s="354"/>
      <c r="AA83" s="350"/>
      <c r="AB83" s="354"/>
      <c r="AC83" s="354"/>
      <c r="AD83" s="377"/>
      <c r="AE83" s="350"/>
      <c r="AF83" s="377"/>
      <c r="AG83" s="354"/>
      <c r="AH83" s="954">
        <f t="shared" si="8"/>
        <v>0</v>
      </c>
      <c r="AI83" s="906"/>
      <c r="AJ83" s="916"/>
      <c r="AK83" s="955"/>
      <c r="AL83" s="901">
        <f t="shared" si="10"/>
        <v>0</v>
      </c>
      <c r="AM83" s="906"/>
      <c r="AN83" s="899"/>
      <c r="AO83" s="900"/>
      <c r="AP83" s="899"/>
      <c r="AQ83" s="956"/>
      <c r="AR83" s="1032"/>
      <c r="AS83" s="1032"/>
      <c r="AT83" s="350"/>
      <c r="AU83" s="942">
        <f t="shared" si="9"/>
        <v>0</v>
      </c>
      <c r="AV83" s="901"/>
      <c r="AW83" s="102"/>
      <c r="AX83" s="314"/>
      <c r="AY83" s="315"/>
      <c r="AZ83" s="314"/>
      <c r="BA83" s="315"/>
      <c r="BB83" s="314"/>
      <c r="BC83" s="315"/>
      <c r="BD83" s="313"/>
      <c r="BF83" s="84" t="e">
        <f t="shared" si="7"/>
        <v>#DIV/0!</v>
      </c>
      <c r="BG83" s="14"/>
      <c r="BH83" s="14"/>
      <c r="BI83" s="14"/>
      <c r="BJ83" s="14"/>
      <c r="BK83" s="14"/>
    </row>
    <row r="84" spans="1:63" ht="18.75" hidden="1" thickBot="1">
      <c r="A84" s="376">
        <v>13</v>
      </c>
      <c r="B84" s="1036"/>
      <c r="C84" s="921"/>
      <c r="D84" s="921"/>
      <c r="E84" s="921"/>
      <c r="F84" s="921"/>
      <c r="G84" s="921"/>
      <c r="H84" s="921"/>
      <c r="I84" s="921"/>
      <c r="J84" s="921"/>
      <c r="K84" s="921"/>
      <c r="L84" s="921"/>
      <c r="M84" s="921"/>
      <c r="N84" s="921"/>
      <c r="O84" s="921"/>
      <c r="P84" s="921"/>
      <c r="Q84" s="921"/>
      <c r="R84" s="921"/>
      <c r="S84" s="921"/>
      <c r="T84" s="922"/>
      <c r="U84" s="354"/>
      <c r="V84" s="354"/>
      <c r="W84" s="379"/>
      <c r="X84" s="354"/>
      <c r="Y84" s="354"/>
      <c r="Z84" s="354"/>
      <c r="AA84" s="350"/>
      <c r="AB84" s="354"/>
      <c r="AC84" s="354"/>
      <c r="AD84" s="377"/>
      <c r="AE84" s="350"/>
      <c r="AF84" s="377"/>
      <c r="AG84" s="354"/>
      <c r="AH84" s="954">
        <f t="shared" si="8"/>
        <v>0</v>
      </c>
      <c r="AI84" s="906"/>
      <c r="AJ84" s="916"/>
      <c r="AK84" s="955"/>
      <c r="AL84" s="901">
        <f t="shared" si="10"/>
        <v>0</v>
      </c>
      <c r="AM84" s="906"/>
      <c r="AN84" s="899"/>
      <c r="AO84" s="900"/>
      <c r="AP84" s="899"/>
      <c r="AQ84" s="956"/>
      <c r="AR84" s="1032"/>
      <c r="AS84" s="1032"/>
      <c r="AT84" s="350"/>
      <c r="AU84" s="942">
        <f t="shared" si="9"/>
        <v>0</v>
      </c>
      <c r="AV84" s="901"/>
      <c r="AW84" s="102"/>
      <c r="AX84" s="314"/>
      <c r="AY84" s="315"/>
      <c r="AZ84" s="314"/>
      <c r="BA84" s="315"/>
      <c r="BB84" s="314"/>
      <c r="BC84" s="315"/>
      <c r="BD84" s="313"/>
      <c r="BF84" s="84" t="e">
        <f t="shared" si="7"/>
        <v>#DIV/0!</v>
      </c>
      <c r="BG84" s="14"/>
      <c r="BH84" s="14"/>
      <c r="BI84" s="14"/>
      <c r="BJ84" s="14"/>
      <c r="BK84" s="14"/>
    </row>
    <row r="85" spans="1:63" ht="18.75" hidden="1" thickBot="1">
      <c r="A85" s="376">
        <v>14</v>
      </c>
      <c r="B85" s="1033"/>
      <c r="C85" s="1034"/>
      <c r="D85" s="1034"/>
      <c r="E85" s="1034"/>
      <c r="F85" s="1034"/>
      <c r="G85" s="1034"/>
      <c r="H85" s="1034"/>
      <c r="I85" s="1034"/>
      <c r="J85" s="1034"/>
      <c r="K85" s="1034"/>
      <c r="L85" s="1034"/>
      <c r="M85" s="1034"/>
      <c r="N85" s="1034"/>
      <c r="O85" s="1034"/>
      <c r="P85" s="1034"/>
      <c r="Q85" s="1034"/>
      <c r="R85" s="1034"/>
      <c r="S85" s="1034"/>
      <c r="T85" s="1035"/>
      <c r="U85" s="354"/>
      <c r="V85" s="354"/>
      <c r="W85" s="379"/>
      <c r="X85" s="354"/>
      <c r="Y85" s="354"/>
      <c r="Z85" s="354"/>
      <c r="AA85" s="350"/>
      <c r="AB85" s="354"/>
      <c r="AC85" s="354"/>
      <c r="AD85" s="377"/>
      <c r="AE85" s="350"/>
      <c r="AF85" s="377"/>
      <c r="AG85" s="354"/>
      <c r="AH85" s="954">
        <f t="shared" si="8"/>
        <v>0</v>
      </c>
      <c r="AI85" s="906"/>
      <c r="AJ85" s="916"/>
      <c r="AK85" s="955"/>
      <c r="AL85" s="901">
        <f t="shared" si="10"/>
        <v>0</v>
      </c>
      <c r="AM85" s="906"/>
      <c r="AN85" s="899"/>
      <c r="AO85" s="900"/>
      <c r="AP85" s="899"/>
      <c r="AQ85" s="956"/>
      <c r="AR85" s="1032"/>
      <c r="AS85" s="1032"/>
      <c r="AT85" s="350"/>
      <c r="AU85" s="942">
        <f t="shared" si="9"/>
        <v>0</v>
      </c>
      <c r="AV85" s="901"/>
      <c r="AW85" s="102"/>
      <c r="AX85" s="314"/>
      <c r="AY85" s="315"/>
      <c r="AZ85" s="314"/>
      <c r="BA85" s="315"/>
      <c r="BB85" s="314"/>
      <c r="BC85" s="315"/>
      <c r="BD85" s="313"/>
      <c r="BF85" s="84" t="e">
        <f t="shared" si="7"/>
        <v>#DIV/0!</v>
      </c>
      <c r="BG85" s="14"/>
      <c r="BH85" s="14"/>
      <c r="BI85" s="14"/>
      <c r="BJ85" s="14"/>
      <c r="BK85" s="14"/>
    </row>
    <row r="86" spans="1:63" ht="18.75" hidden="1" thickBot="1">
      <c r="A86" s="376">
        <v>15</v>
      </c>
      <c r="B86" s="1029"/>
      <c r="C86" s="1030"/>
      <c r="D86" s="1030"/>
      <c r="E86" s="1030"/>
      <c r="F86" s="1030"/>
      <c r="G86" s="1030"/>
      <c r="H86" s="1030"/>
      <c r="I86" s="1030"/>
      <c r="J86" s="1030"/>
      <c r="K86" s="1030"/>
      <c r="L86" s="1030"/>
      <c r="M86" s="1030"/>
      <c r="N86" s="1030"/>
      <c r="O86" s="1030"/>
      <c r="P86" s="1030"/>
      <c r="Q86" s="1030"/>
      <c r="R86" s="1030"/>
      <c r="S86" s="1030"/>
      <c r="T86" s="1031"/>
      <c r="U86" s="354"/>
      <c r="V86" s="354"/>
      <c r="W86" s="379"/>
      <c r="X86" s="354"/>
      <c r="Y86" s="354"/>
      <c r="Z86" s="354"/>
      <c r="AA86" s="350"/>
      <c r="AB86" s="354"/>
      <c r="AC86" s="354"/>
      <c r="AD86" s="377"/>
      <c r="AE86" s="350"/>
      <c r="AF86" s="377"/>
      <c r="AG86" s="354"/>
      <c r="AH86" s="954">
        <f t="shared" si="8"/>
        <v>0</v>
      </c>
      <c r="AI86" s="906"/>
      <c r="AJ86" s="916"/>
      <c r="AK86" s="955"/>
      <c r="AL86" s="901">
        <f t="shared" si="10"/>
        <v>0</v>
      </c>
      <c r="AM86" s="906"/>
      <c r="AN86" s="899"/>
      <c r="AO86" s="900"/>
      <c r="AP86" s="899"/>
      <c r="AQ86" s="900"/>
      <c r="AR86" s="938"/>
      <c r="AS86" s="978"/>
      <c r="AT86" s="378"/>
      <c r="AU86" s="942">
        <f t="shared" si="9"/>
        <v>0</v>
      </c>
      <c r="AV86" s="901"/>
      <c r="AW86" s="382"/>
      <c r="AX86" s="383"/>
      <c r="AY86" s="384"/>
      <c r="AZ86" s="383"/>
      <c r="BA86" s="384"/>
      <c r="BB86" s="385"/>
      <c r="BC86" s="384"/>
      <c r="BD86" s="386"/>
      <c r="BF86" s="84" t="e">
        <f t="shared" si="7"/>
        <v>#DIV/0!</v>
      </c>
      <c r="BG86" s="14"/>
      <c r="BH86" s="14"/>
      <c r="BI86" s="14"/>
      <c r="BJ86" s="14"/>
      <c r="BK86" s="14"/>
    </row>
    <row r="87" spans="1:63" ht="19.5" hidden="1" thickBot="1">
      <c r="A87" s="387"/>
      <c r="B87" s="1021" t="s">
        <v>158</v>
      </c>
      <c r="C87" s="1022"/>
      <c r="D87" s="1022"/>
      <c r="E87" s="1022"/>
      <c r="F87" s="1022"/>
      <c r="G87" s="1022"/>
      <c r="H87" s="1022"/>
      <c r="I87" s="1022"/>
      <c r="J87" s="1022"/>
      <c r="K87" s="1022"/>
      <c r="L87" s="1022"/>
      <c r="M87" s="388"/>
      <c r="N87" s="388"/>
      <c r="O87" s="388"/>
      <c r="P87" s="388"/>
      <c r="Q87" s="388"/>
      <c r="R87" s="388"/>
      <c r="S87" s="388"/>
      <c r="T87" s="389"/>
      <c r="U87" s="390"/>
      <c r="V87" s="390"/>
      <c r="W87" s="390"/>
      <c r="X87" s="390"/>
      <c r="Y87" s="390"/>
      <c r="Z87" s="390"/>
      <c r="AA87" s="390"/>
      <c r="AB87" s="390"/>
      <c r="AC87" s="390"/>
      <c r="AD87" s="390"/>
      <c r="AE87" s="390"/>
      <c r="AF87" s="391"/>
      <c r="AG87" s="392"/>
      <c r="AH87" s="1023">
        <f>SUM(AH72:AI86)</f>
        <v>0</v>
      </c>
      <c r="AI87" s="1024"/>
      <c r="AJ87" s="1025">
        <f>SUM(AJ72:AK86)</f>
        <v>0</v>
      </c>
      <c r="AK87" s="1026"/>
      <c r="AL87" s="1027">
        <f>SUM(AL72:AM86)</f>
        <v>0</v>
      </c>
      <c r="AM87" s="1025"/>
      <c r="AN87" s="1025">
        <f>SUM(AN72:AO86)</f>
        <v>0</v>
      </c>
      <c r="AO87" s="1025"/>
      <c r="AP87" s="1025">
        <f>SUM(AP72:AQ86)</f>
        <v>0</v>
      </c>
      <c r="AQ87" s="1025"/>
      <c r="AR87" s="1025">
        <f>SUM(AR72:AS86)</f>
        <v>0</v>
      </c>
      <c r="AS87" s="1025"/>
      <c r="AT87" s="393"/>
      <c r="AU87" s="1025">
        <f>SUM(AU72:AV86)</f>
        <v>0</v>
      </c>
      <c r="AV87" s="1028"/>
      <c r="AW87" s="394"/>
      <c r="AX87" s="395"/>
      <c r="AY87" s="395"/>
      <c r="AZ87" s="395"/>
      <c r="BA87" s="395"/>
      <c r="BB87" s="395"/>
      <c r="BC87" s="395"/>
      <c r="BD87" s="396"/>
      <c r="BF87" s="84" t="e">
        <f t="shared" si="7"/>
        <v>#DIV/0!</v>
      </c>
      <c r="BG87" s="14"/>
      <c r="BH87" s="14"/>
      <c r="BI87" s="14"/>
      <c r="BJ87" s="14"/>
      <c r="BK87" s="14"/>
    </row>
    <row r="88" spans="1:256" ht="19.5" hidden="1" thickBot="1">
      <c r="A88" s="397"/>
      <c r="B88" s="1013" t="s">
        <v>159</v>
      </c>
      <c r="C88" s="1014"/>
      <c r="D88" s="1014"/>
      <c r="E88" s="1014"/>
      <c r="F88" s="1014"/>
      <c r="G88" s="1014"/>
      <c r="H88" s="1014"/>
      <c r="I88" s="1014"/>
      <c r="J88" s="1014"/>
      <c r="K88" s="1014"/>
      <c r="L88" s="1014"/>
      <c r="M88" s="1014"/>
      <c r="N88" s="1014"/>
      <c r="O88" s="1014"/>
      <c r="P88" s="1014"/>
      <c r="Q88" s="1014"/>
      <c r="R88" s="1014"/>
      <c r="S88" s="1014"/>
      <c r="T88" s="1014"/>
      <c r="U88" s="398"/>
      <c r="V88" s="398"/>
      <c r="W88" s="398"/>
      <c r="X88" s="398"/>
      <c r="Y88" s="398"/>
      <c r="Z88" s="398"/>
      <c r="AA88" s="398"/>
      <c r="AB88" s="398"/>
      <c r="AC88" s="398"/>
      <c r="AD88" s="398"/>
      <c r="AE88" s="398"/>
      <c r="AF88" s="399"/>
      <c r="AG88" s="399"/>
      <c r="AH88" s="1015">
        <f>SUM(AH56:AI86)</f>
        <v>0</v>
      </c>
      <c r="AI88" s="1016"/>
      <c r="AJ88" s="1017">
        <f>SUM(AJ56:AK86)</f>
        <v>0</v>
      </c>
      <c r="AK88" s="1018"/>
      <c r="AL88" s="1017">
        <f>SUM(AL56:AM86)</f>
        <v>0</v>
      </c>
      <c r="AM88" s="1018"/>
      <c r="AN88" s="1000">
        <v>0</v>
      </c>
      <c r="AO88" s="1000"/>
      <c r="AP88" s="1019">
        <v>0</v>
      </c>
      <c r="AQ88" s="1020"/>
      <c r="AR88" s="1000">
        <v>0</v>
      </c>
      <c r="AS88" s="1001"/>
      <c r="AT88" s="400"/>
      <c r="AU88" s="1002">
        <f>SUM(AU56:AV86)</f>
        <v>0</v>
      </c>
      <c r="AV88" s="1003"/>
      <c r="AW88" s="401"/>
      <c r="AX88" s="402"/>
      <c r="AY88" s="402"/>
      <c r="AZ88" s="402"/>
      <c r="BA88" s="402"/>
      <c r="BB88" s="403"/>
      <c r="BC88" s="402"/>
      <c r="BD88" s="404"/>
      <c r="BE88" s="330"/>
      <c r="BF88" s="84" t="e">
        <f t="shared" si="7"/>
        <v>#DIV/0!</v>
      </c>
      <c r="BG88" s="14"/>
      <c r="BH88" s="14"/>
      <c r="BI88" s="14"/>
      <c r="BJ88" s="14"/>
      <c r="BK88" s="14"/>
      <c r="BL88" s="330"/>
      <c r="BM88" s="330"/>
      <c r="BN88" s="330"/>
      <c r="BO88" s="330"/>
      <c r="BP88" s="330"/>
      <c r="BQ88" s="330"/>
      <c r="BR88" s="330"/>
      <c r="BS88" s="330"/>
      <c r="BT88" s="330"/>
      <c r="BU88" s="330"/>
      <c r="BV88" s="330"/>
      <c r="BW88" s="330"/>
      <c r="BX88" s="330"/>
      <c r="BY88" s="330"/>
      <c r="BZ88" s="330"/>
      <c r="CA88" s="330"/>
      <c r="CB88" s="330"/>
      <c r="CC88" s="330"/>
      <c r="CD88" s="330"/>
      <c r="CE88" s="330"/>
      <c r="CF88" s="330"/>
      <c r="CG88" s="330"/>
      <c r="CH88" s="330"/>
      <c r="CI88" s="330"/>
      <c r="CJ88" s="330"/>
      <c r="CK88" s="330"/>
      <c r="CL88" s="330"/>
      <c r="CM88" s="330"/>
      <c r="CN88" s="330"/>
      <c r="CO88" s="330"/>
      <c r="CP88" s="330"/>
      <c r="CQ88" s="330"/>
      <c r="CR88" s="330"/>
      <c r="CS88" s="330"/>
      <c r="CT88" s="330"/>
      <c r="CU88" s="330"/>
      <c r="CV88" s="330"/>
      <c r="CW88" s="330"/>
      <c r="CX88" s="330"/>
      <c r="CY88" s="330"/>
      <c r="CZ88" s="330"/>
      <c r="DA88" s="330"/>
      <c r="DB88" s="330"/>
      <c r="DC88" s="330"/>
      <c r="DD88" s="330"/>
      <c r="DE88" s="330"/>
      <c r="DF88" s="330"/>
      <c r="DG88" s="330"/>
      <c r="DH88" s="330"/>
      <c r="DI88" s="330"/>
      <c r="DJ88" s="330"/>
      <c r="DK88" s="330"/>
      <c r="DL88" s="330"/>
      <c r="DM88" s="330"/>
      <c r="DN88" s="330"/>
      <c r="DO88" s="330"/>
      <c r="DP88" s="330"/>
      <c r="DQ88" s="330"/>
      <c r="DR88" s="330"/>
      <c r="DS88" s="330"/>
      <c r="DT88" s="330"/>
      <c r="DU88" s="330"/>
      <c r="DV88" s="330"/>
      <c r="DW88" s="330"/>
      <c r="DX88" s="330"/>
      <c r="DY88" s="330"/>
      <c r="DZ88" s="330"/>
      <c r="EA88" s="330"/>
      <c r="EB88" s="330"/>
      <c r="EC88" s="330"/>
      <c r="ED88" s="330"/>
      <c r="EE88" s="330"/>
      <c r="EF88" s="330"/>
      <c r="EG88" s="330"/>
      <c r="EH88" s="330"/>
      <c r="EI88" s="330"/>
      <c r="EJ88" s="330"/>
      <c r="EK88" s="330"/>
      <c r="EL88" s="330"/>
      <c r="EM88" s="330"/>
      <c r="EN88" s="330"/>
      <c r="EO88" s="330"/>
      <c r="EP88" s="330"/>
      <c r="EQ88" s="330"/>
      <c r="ER88" s="330"/>
      <c r="ES88" s="330"/>
      <c r="ET88" s="330"/>
      <c r="EU88" s="330"/>
      <c r="EV88" s="330"/>
      <c r="EW88" s="330"/>
      <c r="EX88" s="330"/>
      <c r="EY88" s="330"/>
      <c r="EZ88" s="330"/>
      <c r="FA88" s="330"/>
      <c r="FB88" s="330"/>
      <c r="FC88" s="330"/>
      <c r="FD88" s="330"/>
      <c r="FE88" s="330"/>
      <c r="FF88" s="330"/>
      <c r="FG88" s="330"/>
      <c r="FH88" s="330"/>
      <c r="FI88" s="330"/>
      <c r="FJ88" s="330"/>
      <c r="FK88" s="330"/>
      <c r="FL88" s="330"/>
      <c r="FM88" s="330"/>
      <c r="FN88" s="330"/>
      <c r="FO88" s="330"/>
      <c r="FP88" s="330"/>
      <c r="FQ88" s="330"/>
      <c r="FR88" s="330"/>
      <c r="FS88" s="330"/>
      <c r="FT88" s="330"/>
      <c r="FU88" s="330"/>
      <c r="FV88" s="330"/>
      <c r="FW88" s="330"/>
      <c r="FX88" s="330"/>
      <c r="FY88" s="330"/>
      <c r="FZ88" s="330"/>
      <c r="GA88" s="330"/>
      <c r="GB88" s="330"/>
      <c r="GC88" s="330"/>
      <c r="GD88" s="330"/>
      <c r="GE88" s="330"/>
      <c r="GF88" s="330"/>
      <c r="GG88" s="330"/>
      <c r="GH88" s="330"/>
      <c r="GI88" s="330"/>
      <c r="GJ88" s="330"/>
      <c r="GK88" s="330"/>
      <c r="GL88" s="330"/>
      <c r="GM88" s="330"/>
      <c r="GN88" s="330"/>
      <c r="GO88" s="330"/>
      <c r="GP88" s="330"/>
      <c r="GQ88" s="330"/>
      <c r="GR88" s="330"/>
      <c r="GS88" s="330"/>
      <c r="GT88" s="330"/>
      <c r="GU88" s="330"/>
      <c r="GV88" s="330"/>
      <c r="GW88" s="330"/>
      <c r="GX88" s="330"/>
      <c r="GY88" s="330"/>
      <c r="GZ88" s="330"/>
      <c r="HA88" s="330"/>
      <c r="HB88" s="330"/>
      <c r="HC88" s="330"/>
      <c r="HD88" s="330"/>
      <c r="HE88" s="330"/>
      <c r="HF88" s="330"/>
      <c r="HG88" s="330"/>
      <c r="HH88" s="330"/>
      <c r="HI88" s="330"/>
      <c r="HJ88" s="330"/>
      <c r="HK88" s="330"/>
      <c r="HL88" s="330"/>
      <c r="HM88" s="330"/>
      <c r="HN88" s="330"/>
      <c r="HO88" s="330"/>
      <c r="HP88" s="330"/>
      <c r="HQ88" s="330"/>
      <c r="HR88" s="330"/>
      <c r="HS88" s="330"/>
      <c r="HT88" s="330"/>
      <c r="HU88" s="330"/>
      <c r="HV88" s="330"/>
      <c r="HW88" s="330"/>
      <c r="HX88" s="330"/>
      <c r="HY88" s="330"/>
      <c r="HZ88" s="330"/>
      <c r="IA88" s="330"/>
      <c r="IB88" s="330"/>
      <c r="IC88" s="330"/>
      <c r="ID88" s="330"/>
      <c r="IE88" s="330"/>
      <c r="IF88" s="330"/>
      <c r="IG88" s="330"/>
      <c r="IH88" s="330"/>
      <c r="II88" s="330"/>
      <c r="IJ88" s="330"/>
      <c r="IK88" s="330"/>
      <c r="IL88" s="330"/>
      <c r="IM88" s="330"/>
      <c r="IN88" s="330"/>
      <c r="IO88" s="330"/>
      <c r="IP88" s="330"/>
      <c r="IQ88" s="330"/>
      <c r="IR88" s="330"/>
      <c r="IS88" s="330"/>
      <c r="IT88" s="330"/>
      <c r="IU88" s="330"/>
      <c r="IV88" s="330"/>
    </row>
    <row r="89" spans="1:63" ht="18.75" thickBot="1">
      <c r="A89" s="405"/>
      <c r="B89" s="1004" t="s">
        <v>13</v>
      </c>
      <c r="C89" s="1005"/>
      <c r="D89" s="1005"/>
      <c r="E89" s="1005"/>
      <c r="F89" s="1005"/>
      <c r="G89" s="1005"/>
      <c r="H89" s="1005"/>
      <c r="I89" s="1005"/>
      <c r="J89" s="1005"/>
      <c r="K89" s="1005"/>
      <c r="L89" s="1005"/>
      <c r="M89" s="1005"/>
      <c r="N89" s="1005"/>
      <c r="O89" s="1005"/>
      <c r="P89" s="1005"/>
      <c r="Q89" s="1005"/>
      <c r="R89" s="1005"/>
      <c r="S89" s="1005"/>
      <c r="T89" s="1005"/>
      <c r="U89" s="1006"/>
      <c r="V89" s="1006"/>
      <c r="W89" s="1006"/>
      <c r="X89" s="1006"/>
      <c r="Y89" s="1006"/>
      <c r="Z89" s="1006"/>
      <c r="AA89" s="1007"/>
      <c r="AB89" s="406"/>
      <c r="AC89" s="406"/>
      <c r="AD89" s="1006"/>
      <c r="AE89" s="1007"/>
      <c r="AF89" s="407"/>
      <c r="AG89" s="407"/>
      <c r="AH89" s="985">
        <f>AH54+AH88</f>
        <v>3</v>
      </c>
      <c r="AI89" s="1008"/>
      <c r="AJ89" s="1009">
        <f>AJ54+SUM(AJ56:AK86)</f>
        <v>90</v>
      </c>
      <c r="AK89" s="1008"/>
      <c r="AL89" s="1010">
        <f>AL54+AL88</f>
        <v>40</v>
      </c>
      <c r="AM89" s="1011"/>
      <c r="AN89" s="1010">
        <f>AN54+AN88</f>
        <v>20</v>
      </c>
      <c r="AO89" s="1012"/>
      <c r="AP89" s="985">
        <f>AP54+AP88</f>
        <v>20</v>
      </c>
      <c r="AQ89" s="986"/>
      <c r="AR89" s="985">
        <f>AR54+AR88</f>
        <v>0</v>
      </c>
      <c r="AS89" s="986"/>
      <c r="AT89" s="408"/>
      <c r="AU89" s="987">
        <f>AU88+AU54</f>
        <v>50</v>
      </c>
      <c r="AV89" s="986"/>
      <c r="AW89" s="409"/>
      <c r="AX89" s="410"/>
      <c r="AY89" s="410"/>
      <c r="AZ89" s="410"/>
      <c r="BA89" s="410"/>
      <c r="BB89" s="411"/>
      <c r="BC89" s="410"/>
      <c r="BD89" s="412"/>
      <c r="BF89" s="84">
        <f t="shared" si="7"/>
        <v>0.5555555555555556</v>
      </c>
      <c r="BG89" s="115">
        <f>SUM(BG9:BG86)</f>
        <v>2.5</v>
      </c>
      <c r="BH89" s="115">
        <f>SUM(BH9:BH86)</f>
        <v>2.5</v>
      </c>
      <c r="BI89" s="115">
        <f>SUM(BI9:BI86)</f>
        <v>0</v>
      </c>
      <c r="BJ89" s="115">
        <f>SUM(BJ9:BJ86)</f>
        <v>0</v>
      </c>
      <c r="BK89" s="14"/>
    </row>
    <row r="90" spans="1:63" ht="18" hidden="1">
      <c r="A90" s="413"/>
      <c r="D90" s="414"/>
      <c r="E90" s="415"/>
      <c r="F90" s="415"/>
      <c r="G90" s="415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6"/>
      <c r="X90" s="416"/>
      <c r="Y90" s="416"/>
      <c r="Z90" s="416"/>
      <c r="AA90" s="416"/>
      <c r="AB90" s="416"/>
      <c r="AC90" s="416"/>
      <c r="AD90" s="416"/>
      <c r="AE90" s="416"/>
      <c r="AF90" s="988"/>
      <c r="AG90" s="988"/>
      <c r="AH90" s="417"/>
      <c r="AI90" s="417"/>
      <c r="AJ90" s="417"/>
      <c r="AK90" s="417"/>
      <c r="AL90" s="989" t="s">
        <v>23</v>
      </c>
      <c r="AM90" s="990"/>
      <c r="AN90" s="990"/>
      <c r="AO90" s="990"/>
      <c r="AP90" s="990"/>
      <c r="AQ90" s="990"/>
      <c r="AR90" s="990"/>
      <c r="AS90" s="990"/>
      <c r="AT90" s="990"/>
      <c r="AU90" s="990"/>
      <c r="AV90" s="708"/>
      <c r="AW90" s="418">
        <f aca="true" t="shared" si="11" ref="AW90:BD90">SUM(AW9:AW53)+SUM(AW56:AW70)+SUM(AW72:AW86)</f>
        <v>0</v>
      </c>
      <c r="AX90" s="418">
        <f t="shared" si="11"/>
        <v>2</v>
      </c>
      <c r="AY90" s="418">
        <f t="shared" si="11"/>
        <v>0</v>
      </c>
      <c r="AZ90" s="418">
        <f t="shared" si="11"/>
        <v>0</v>
      </c>
      <c r="BA90" s="418">
        <f t="shared" si="11"/>
        <v>0</v>
      </c>
      <c r="BB90" s="418">
        <f t="shared" si="11"/>
        <v>0</v>
      </c>
      <c r="BC90" s="418">
        <f t="shared" si="11"/>
        <v>0</v>
      </c>
      <c r="BD90" s="418">
        <f t="shared" si="11"/>
        <v>0</v>
      </c>
      <c r="BK90" s="14"/>
    </row>
    <row r="91" spans="1:63" ht="18" hidden="1">
      <c r="A91" s="419"/>
      <c r="D91" s="420"/>
      <c r="E91" s="421"/>
      <c r="F91" s="421"/>
      <c r="G91" s="421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3"/>
      <c r="U91" s="423"/>
      <c r="V91" s="423"/>
      <c r="W91" s="423"/>
      <c r="X91" s="423"/>
      <c r="Y91" s="423"/>
      <c r="Z91" s="423"/>
      <c r="AA91" s="423"/>
      <c r="AB91" s="423"/>
      <c r="AC91" s="423"/>
      <c r="AD91" s="423"/>
      <c r="AE91" s="423"/>
      <c r="AF91" s="424"/>
      <c r="AG91" s="416"/>
      <c r="AH91" s="425"/>
      <c r="AI91" s="425"/>
      <c r="AJ91" s="425"/>
      <c r="AK91" s="425"/>
      <c r="AL91" s="991" t="s">
        <v>8</v>
      </c>
      <c r="AM91" s="994" t="s">
        <v>15</v>
      </c>
      <c r="AN91" s="995"/>
      <c r="AO91" s="995"/>
      <c r="AP91" s="995"/>
      <c r="AQ91" s="995"/>
      <c r="AR91" s="995"/>
      <c r="AS91" s="995"/>
      <c r="AT91" s="995"/>
      <c r="AU91" s="995"/>
      <c r="AV91" s="996"/>
      <c r="AW91" s="426">
        <f>COUNTIF($U$9:$V$53,1)+COUNTIF($U$56:$V$86,1)</f>
        <v>0</v>
      </c>
      <c r="AX91" s="426">
        <f>COUNTIF($U$9:$V$53,2)+COUNTIF($U$56:$V$86,2)</f>
        <v>0</v>
      </c>
      <c r="AY91" s="426">
        <f>COUNTIF($U$9:$V$53,3)+COUNTIF($U$56:$V$86,3)</f>
        <v>0</v>
      </c>
      <c r="AZ91" s="426">
        <f>COUNTIF($U$9:$V$53,4)+COUNTIF($U$56:$V$86,4)</f>
        <v>0</v>
      </c>
      <c r="BA91" s="426">
        <f>COUNTIF($U$9:$V$53,5)+COUNTIF($U$56:$V$86,5)</f>
        <v>0</v>
      </c>
      <c r="BB91" s="426">
        <f>COUNTIF($U$9:$V$53,6)+COUNTIF($U$56:$V$86,6)</f>
        <v>0</v>
      </c>
      <c r="BC91" s="426">
        <f>COUNTIF($U$9:$V$53,7)+COUNTIF($U$56:$V$86,7)</f>
        <v>0</v>
      </c>
      <c r="BD91" s="427">
        <f>COUNTIF($U$9:$V$53,8)+COUNTIF($U$56:$V$86,8)</f>
        <v>0</v>
      </c>
      <c r="BK91" s="14"/>
    </row>
    <row r="92" spans="1:63" ht="18" hidden="1">
      <c r="A92" s="419"/>
      <c r="D92" s="420"/>
      <c r="E92" s="421"/>
      <c r="F92" s="421"/>
      <c r="G92" s="421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3"/>
      <c r="U92" s="423"/>
      <c r="V92" s="423"/>
      <c r="W92" s="423"/>
      <c r="X92" s="423"/>
      <c r="Y92" s="423"/>
      <c r="Z92" s="423"/>
      <c r="AA92" s="423"/>
      <c r="AB92" s="423"/>
      <c r="AC92" s="423"/>
      <c r="AD92" s="423"/>
      <c r="AE92" s="423"/>
      <c r="AF92" s="423"/>
      <c r="AG92" s="423"/>
      <c r="AH92" s="425"/>
      <c r="AI92" s="425"/>
      <c r="AJ92" s="425"/>
      <c r="AK92" s="425"/>
      <c r="AL92" s="992"/>
      <c r="AM92" s="997" t="s">
        <v>160</v>
      </c>
      <c r="AN92" s="998"/>
      <c r="AO92" s="998"/>
      <c r="AP92" s="998"/>
      <c r="AQ92" s="998"/>
      <c r="AR92" s="998"/>
      <c r="AS92" s="998"/>
      <c r="AT92" s="998"/>
      <c r="AU92" s="998"/>
      <c r="AV92" s="999"/>
      <c r="AW92" s="428">
        <f>COUNTIF($AB$9:$AC$53,1)+COUNTIF($AB$56:$AC$86,1)+COUNTIF($AB$27:$AC$53,1)</f>
        <v>0</v>
      </c>
      <c r="AX92" s="428">
        <f>COUNTIF($AB$9:$AC$53,2)+COUNTIF($AB$56:$AC$86,2)+COUNTIF($AB$27:$AC$53,2)</f>
        <v>0</v>
      </c>
      <c r="AY92" s="428">
        <f>COUNTIF($AB$9:$AC$53,3)+COUNTIF($AB$56:$AC$86,3)+COUNTIF($AB$27:$AC$53,3)</f>
        <v>0</v>
      </c>
      <c r="AZ92" s="428">
        <f>COUNTIF($AB$9:$AC$53,4)+COUNTIF($AB$56:$AC$86,4)+COUNTIF($AB$27:$AC$53,4)</f>
        <v>0</v>
      </c>
      <c r="BA92" s="429">
        <f>COUNTIF($AB$9:$AC$53,5)+COUNTIF($AB$56:$AC$86,5)+COUNTIF($AB$27:$AC$53,5)</f>
        <v>0</v>
      </c>
      <c r="BB92" s="430">
        <f>COUNTIF($AB$9:$AC$53,6)+COUNTIF($AB$56:$AC$86,6)+COUNTIF($AB$27:$AC$53,6)</f>
        <v>0</v>
      </c>
      <c r="BC92" s="428">
        <f>COUNTIF($AB$9:$AC$53,7)+COUNTIF($AB$56:$AC$86,7)+COUNTIF($AB$27:$AC$53,7)</f>
        <v>0</v>
      </c>
      <c r="BD92" s="430">
        <f>COUNTIF($AB$9:$AC$53,8)+COUNTIF($AB$56:$AC$86,8)+COUNTIF($AB$27:$AC$53,8)</f>
        <v>0</v>
      </c>
      <c r="BK92" s="14"/>
    </row>
    <row r="93" spans="1:63" ht="18" hidden="1">
      <c r="A93" s="431"/>
      <c r="D93" s="432"/>
      <c r="E93" s="433"/>
      <c r="F93" s="433"/>
      <c r="G93" s="433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34"/>
      <c r="AD93" s="434"/>
      <c r="AE93" s="434"/>
      <c r="AF93" s="423"/>
      <c r="AG93" s="423"/>
      <c r="AH93" s="435"/>
      <c r="AI93" s="425"/>
      <c r="AJ93" s="425"/>
      <c r="AK93" s="425"/>
      <c r="AL93" s="992"/>
      <c r="AM93" s="997" t="s">
        <v>100</v>
      </c>
      <c r="AN93" s="998"/>
      <c r="AO93" s="998"/>
      <c r="AP93" s="998"/>
      <c r="AQ93" s="998"/>
      <c r="AR93" s="998"/>
      <c r="AS93" s="998"/>
      <c r="AT93" s="998"/>
      <c r="AU93" s="998"/>
      <c r="AV93" s="999"/>
      <c r="AW93" s="436">
        <f>COUNTIF($W$9:$AA$53,1)+COUNTIF($W$56:$AA$86,1)</f>
        <v>0</v>
      </c>
      <c r="AX93" s="436">
        <f>COUNTIF($W$9:$AA$53,2)+COUNTIF($W$56:$AA$86,2)</f>
        <v>1</v>
      </c>
      <c r="AY93" s="436">
        <f>COUNTIF($W$9:$AA$53,3)+COUNTIF($W$56:$AA$86,3)</f>
        <v>0</v>
      </c>
      <c r="AZ93" s="437">
        <f>COUNTIF($W$9:$AA$53,4)+COUNTIF($W$56:$AA$86,4)</f>
        <v>0</v>
      </c>
      <c r="BA93" s="437">
        <f>COUNTIF($W$9:$AA$53,5)+COUNTIF($W$56:$AA$86,5)</f>
        <v>0</v>
      </c>
      <c r="BB93" s="438">
        <f>COUNTIF($W$9:$AA$53,6)+COUNTIF($W$56:$AA$86,6)</f>
        <v>0</v>
      </c>
      <c r="BC93" s="436">
        <f>COUNTIF($W$9:$AA$53,7)+COUNTIF($W$56:$AA$86,7)</f>
        <v>0</v>
      </c>
      <c r="BD93" s="438">
        <f>COUNTIF($W$9:$AA$53,8)+COUNTIF($W$56:$AA$86,8)</f>
        <v>0</v>
      </c>
      <c r="BK93" s="14"/>
    </row>
    <row r="94" spans="1:63" ht="18" hidden="1">
      <c r="A94" s="431"/>
      <c r="D94" s="432"/>
      <c r="E94" s="433"/>
      <c r="F94" s="433"/>
      <c r="G94" s="433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34"/>
      <c r="AD94" s="434"/>
      <c r="AE94" s="434"/>
      <c r="AF94" s="434"/>
      <c r="AG94" s="434"/>
      <c r="AH94" s="435"/>
      <c r="AI94" s="425"/>
      <c r="AJ94" s="425"/>
      <c r="AK94" s="425"/>
      <c r="AL94" s="992"/>
      <c r="AM94" s="997" t="s">
        <v>9</v>
      </c>
      <c r="AN94" s="998"/>
      <c r="AO94" s="998"/>
      <c r="AP94" s="998"/>
      <c r="AQ94" s="998"/>
      <c r="AR94" s="998"/>
      <c r="AS94" s="998"/>
      <c r="AT94" s="998"/>
      <c r="AU94" s="998"/>
      <c r="AV94" s="999"/>
      <c r="AW94" s="436">
        <f>COUNTIF($AD$9:$AE$53,1)+COUNTIF($AD$56:$AE$86,1)</f>
        <v>0</v>
      </c>
      <c r="AX94" s="436">
        <f>COUNTIF($AD$9:$AE$53,2)+COUNTIF($AD$56:$AE$86,2)</f>
        <v>0</v>
      </c>
      <c r="AY94" s="436">
        <f>COUNTIF($AD$9:$AE$53,3)+COUNTIF($AD$56:$AE$86,3)</f>
        <v>0</v>
      </c>
      <c r="AZ94" s="436">
        <f>COUNTIF($AD$9:$AE$53,4)+COUNTIF($AD$56:$AE$86,4)</f>
        <v>0</v>
      </c>
      <c r="BA94" s="437">
        <f>COUNTIF($AD$9:$AE$53,5)+COUNTIF($AD$56:$AE$86,5)</f>
        <v>0</v>
      </c>
      <c r="BB94" s="438">
        <f>COUNTIF($AD$9:$AE$53,6)+COUNTIF($AD$56:$AE$86,6)</f>
        <v>0</v>
      </c>
      <c r="BC94" s="436">
        <f>COUNTIF($AD$9:$AE$53,7)+COUNTIF($AD$56:$AE$86,7)</f>
        <v>0</v>
      </c>
      <c r="BD94" s="438">
        <f>COUNTIF($AD$9:$AE$53,8)+COUNTIF($AD$56:$AE$86,8)</f>
        <v>0</v>
      </c>
      <c r="BK94" s="14"/>
    </row>
    <row r="95" spans="1:63" ht="18.75" hidden="1" thickBot="1">
      <c r="A95" s="431"/>
      <c r="D95" s="432"/>
      <c r="E95" s="433"/>
      <c r="F95" s="433"/>
      <c r="G95" s="433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  <c r="AH95" s="425"/>
      <c r="AI95" s="425"/>
      <c r="AJ95" s="425"/>
      <c r="AK95" s="425"/>
      <c r="AL95" s="993"/>
      <c r="AM95" s="969" t="s">
        <v>4</v>
      </c>
      <c r="AN95" s="970"/>
      <c r="AO95" s="970"/>
      <c r="AP95" s="970"/>
      <c r="AQ95" s="970"/>
      <c r="AR95" s="970"/>
      <c r="AS95" s="970"/>
      <c r="AT95" s="970"/>
      <c r="AU95" s="970"/>
      <c r="AV95" s="971"/>
      <c r="AW95" s="439">
        <f>COUNTIF($AF$9:$AG$53,1)+COUNTIF($AF$56:$AG$86,1)</f>
        <v>0</v>
      </c>
      <c r="AX95" s="439">
        <f>COUNTIF($AF$9:$AG$53,2)+COUNTIF($AF$56:$AG$86,2)</f>
        <v>0</v>
      </c>
      <c r="AY95" s="439">
        <f>COUNTIF($AF$9:$AG$53,3)+COUNTIF($AF$56:$AG$86,3)</f>
        <v>0</v>
      </c>
      <c r="AZ95" s="439">
        <f>COUNTIF($AF$9:$AG$53,4)+COUNTIF($AF$56:$AG$86,4)</f>
        <v>0</v>
      </c>
      <c r="BA95" s="440">
        <f>COUNTIF($AF$9:$AG$53,5)+COUNTIF($AF$56:$AG$86,5)</f>
        <v>0</v>
      </c>
      <c r="BB95" s="441">
        <f>COUNTIF($AF$9:$AG$53,6)+COUNTIF($AF$56:$AG$86,6)</f>
        <v>0</v>
      </c>
      <c r="BC95" s="439">
        <f>COUNTIF($AF$9:$AG$53,7)+COUNTIF($AF$56:$AG$86,7)</f>
        <v>0</v>
      </c>
      <c r="BD95" s="441">
        <f>COUNTIF($AF$9:$AG$53,8)+COUNTIF($AF$56:$AG$86,8)</f>
        <v>0</v>
      </c>
      <c r="BK95" s="14"/>
    </row>
    <row r="96" spans="1:63" ht="19.5" hidden="1" thickBot="1">
      <c r="A96" s="442"/>
      <c r="B96" s="972" t="s">
        <v>161</v>
      </c>
      <c r="C96" s="973"/>
      <c r="D96" s="973"/>
      <c r="E96" s="973"/>
      <c r="F96" s="973"/>
      <c r="G96" s="973"/>
      <c r="H96" s="973"/>
      <c r="I96" s="973"/>
      <c r="J96" s="973"/>
      <c r="K96" s="973"/>
      <c r="L96" s="973"/>
      <c r="M96" s="973"/>
      <c r="N96" s="973"/>
      <c r="O96" s="973"/>
      <c r="P96" s="973"/>
      <c r="Q96" s="973"/>
      <c r="R96" s="973"/>
      <c r="S96" s="973"/>
      <c r="T96" s="973"/>
      <c r="U96" s="973"/>
      <c r="V96" s="973"/>
      <c r="W96" s="973"/>
      <c r="X96" s="973"/>
      <c r="Y96" s="973"/>
      <c r="Z96" s="973"/>
      <c r="AA96" s="973"/>
      <c r="AB96" s="973"/>
      <c r="AC96" s="973"/>
      <c r="AD96" s="973"/>
      <c r="AE96" s="973"/>
      <c r="AF96" s="973"/>
      <c r="AG96" s="973"/>
      <c r="AH96" s="973"/>
      <c r="AI96" s="973"/>
      <c r="AJ96" s="973"/>
      <c r="AK96" s="973"/>
      <c r="AL96" s="973"/>
      <c r="AM96" s="973"/>
      <c r="AN96" s="973"/>
      <c r="AO96" s="973"/>
      <c r="AP96" s="973"/>
      <c r="AQ96" s="973"/>
      <c r="AR96" s="973"/>
      <c r="AS96" s="973"/>
      <c r="AT96" s="973"/>
      <c r="AU96" s="973"/>
      <c r="AV96" s="973"/>
      <c r="AW96" s="973"/>
      <c r="AX96" s="973"/>
      <c r="AY96" s="973"/>
      <c r="AZ96" s="973"/>
      <c r="BA96" s="973"/>
      <c r="BB96" s="973"/>
      <c r="BC96" s="973"/>
      <c r="BD96" s="974"/>
      <c r="BF96" s="84"/>
      <c r="BK96" s="14"/>
    </row>
    <row r="97" spans="1:63" ht="18" hidden="1">
      <c r="A97" s="381">
        <v>1</v>
      </c>
      <c r="B97" s="975"/>
      <c r="C97" s="976"/>
      <c r="D97" s="976"/>
      <c r="E97" s="976"/>
      <c r="F97" s="976"/>
      <c r="G97" s="976"/>
      <c r="H97" s="976"/>
      <c r="I97" s="976"/>
      <c r="J97" s="976"/>
      <c r="K97" s="976"/>
      <c r="L97" s="976"/>
      <c r="M97" s="976"/>
      <c r="N97" s="976"/>
      <c r="O97" s="976"/>
      <c r="P97" s="976"/>
      <c r="Q97" s="976"/>
      <c r="R97" s="976"/>
      <c r="S97" s="976"/>
      <c r="T97" s="977"/>
      <c r="U97" s="443"/>
      <c r="V97" s="444"/>
      <c r="W97" s="368"/>
      <c r="X97" s="368"/>
      <c r="Y97" s="354"/>
      <c r="Z97" s="354"/>
      <c r="AA97" s="350"/>
      <c r="AB97" s="354"/>
      <c r="AC97" s="354"/>
      <c r="AD97" s="377"/>
      <c r="AE97" s="370"/>
      <c r="AF97" s="938"/>
      <c r="AG97" s="978"/>
      <c r="AH97" s="979">
        <f aca="true" t="shared" si="12" ref="AH97:AH111">AJ97/30</f>
        <v>0</v>
      </c>
      <c r="AI97" s="980"/>
      <c r="AJ97" s="981"/>
      <c r="AK97" s="982"/>
      <c r="AL97" s="979">
        <f aca="true" t="shared" si="13" ref="AL97:AL111">SUM(AN97:AS97)</f>
        <v>0</v>
      </c>
      <c r="AM97" s="980"/>
      <c r="AN97" s="983"/>
      <c r="AO97" s="984"/>
      <c r="AP97" s="983"/>
      <c r="AQ97" s="984"/>
      <c r="AR97" s="983"/>
      <c r="AS97" s="984"/>
      <c r="AT97" s="445"/>
      <c r="AU97" s="967">
        <f aca="true" t="shared" si="14" ref="AU97:AU111">AJ97-AL97</f>
        <v>0</v>
      </c>
      <c r="AV97" s="968"/>
      <c r="AW97" s="446"/>
      <c r="AX97" s="447"/>
      <c r="AY97" s="448"/>
      <c r="AZ97" s="447"/>
      <c r="BA97" s="448"/>
      <c r="BB97" s="447"/>
      <c r="BC97" s="448"/>
      <c r="BD97" s="449"/>
      <c r="BK97" s="14"/>
    </row>
    <row r="98" spans="1:63" ht="18" hidden="1">
      <c r="A98" s="381">
        <v>2</v>
      </c>
      <c r="B98" s="913"/>
      <c r="C98" s="914"/>
      <c r="D98" s="914"/>
      <c r="E98" s="914"/>
      <c r="F98" s="914"/>
      <c r="G98" s="914"/>
      <c r="H98" s="914"/>
      <c r="I98" s="914"/>
      <c r="J98" s="914"/>
      <c r="K98" s="914"/>
      <c r="L98" s="914"/>
      <c r="M98" s="914"/>
      <c r="N98" s="914"/>
      <c r="O98" s="914"/>
      <c r="P98" s="914"/>
      <c r="Q98" s="914"/>
      <c r="R98" s="914"/>
      <c r="S98" s="914"/>
      <c r="T98" s="915"/>
      <c r="U98" s="450"/>
      <c r="V98" s="350"/>
      <c r="W98" s="354"/>
      <c r="X98" s="354"/>
      <c r="Y98" s="354"/>
      <c r="Z98" s="354"/>
      <c r="AA98" s="350"/>
      <c r="AB98" s="258"/>
      <c r="AC98" s="257"/>
      <c r="AD98" s="258"/>
      <c r="AE98" s="350"/>
      <c r="AF98" s="377"/>
      <c r="AG98" s="354"/>
      <c r="AH98" s="954">
        <f t="shared" si="12"/>
        <v>0</v>
      </c>
      <c r="AI98" s="906"/>
      <c r="AJ98" s="916"/>
      <c r="AK98" s="955"/>
      <c r="AL98" s="954">
        <f t="shared" si="13"/>
        <v>0</v>
      </c>
      <c r="AM98" s="906"/>
      <c r="AN98" s="960"/>
      <c r="AO98" s="961"/>
      <c r="AP98" s="960"/>
      <c r="AQ98" s="961"/>
      <c r="AR98" s="960"/>
      <c r="AS98" s="966"/>
      <c r="AT98" s="378"/>
      <c r="AU98" s="942">
        <f t="shared" si="14"/>
        <v>0</v>
      </c>
      <c r="AV98" s="943"/>
      <c r="AW98" s="451"/>
      <c r="AX98" s="314"/>
      <c r="AY98" s="315"/>
      <c r="AZ98" s="314"/>
      <c r="BA98" s="315"/>
      <c r="BB98" s="314"/>
      <c r="BC98" s="315"/>
      <c r="BD98" s="313"/>
      <c r="BK98" s="14"/>
    </row>
    <row r="99" spans="1:63" ht="18" hidden="1">
      <c r="A99" s="381">
        <v>3</v>
      </c>
      <c r="B99" s="925"/>
      <c r="C99" s="926"/>
      <c r="D99" s="926"/>
      <c r="E99" s="926"/>
      <c r="F99" s="926"/>
      <c r="G99" s="926"/>
      <c r="H99" s="926"/>
      <c r="I99" s="926"/>
      <c r="J99" s="926"/>
      <c r="K99" s="926"/>
      <c r="L99" s="926"/>
      <c r="M99" s="926"/>
      <c r="N99" s="926"/>
      <c r="O99" s="926"/>
      <c r="P99" s="926"/>
      <c r="Q99" s="926"/>
      <c r="R99" s="926"/>
      <c r="S99" s="926"/>
      <c r="T99" s="953"/>
      <c r="U99" s="450"/>
      <c r="V99" s="350"/>
      <c r="W99" s="354"/>
      <c r="X99" s="354"/>
      <c r="Y99" s="354"/>
      <c r="Z99" s="354"/>
      <c r="AA99" s="350"/>
      <c r="AB99" s="258"/>
      <c r="AC99" s="257"/>
      <c r="AD99" s="258"/>
      <c r="AE99" s="350"/>
      <c r="AF99" s="377"/>
      <c r="AG99" s="354"/>
      <c r="AH99" s="954">
        <f t="shared" si="12"/>
        <v>0</v>
      </c>
      <c r="AI99" s="906"/>
      <c r="AJ99" s="916"/>
      <c r="AK99" s="955"/>
      <c r="AL99" s="954">
        <f t="shared" si="13"/>
        <v>0</v>
      </c>
      <c r="AM99" s="906"/>
      <c r="AN99" s="960"/>
      <c r="AO99" s="961"/>
      <c r="AP99" s="960"/>
      <c r="AQ99" s="961"/>
      <c r="AR99" s="960"/>
      <c r="AS99" s="966"/>
      <c r="AT99" s="378"/>
      <c r="AU99" s="942">
        <f t="shared" si="14"/>
        <v>0</v>
      </c>
      <c r="AV99" s="943"/>
      <c r="AW99" s="451"/>
      <c r="AX99" s="314"/>
      <c r="AY99" s="315"/>
      <c r="AZ99" s="314"/>
      <c r="BA99" s="315"/>
      <c r="BB99" s="314"/>
      <c r="BC99" s="315"/>
      <c r="BD99" s="313"/>
      <c r="BK99" s="14"/>
    </row>
    <row r="100" spans="1:63" ht="18" hidden="1">
      <c r="A100" s="381">
        <v>4</v>
      </c>
      <c r="B100" s="913"/>
      <c r="C100" s="914"/>
      <c r="D100" s="914"/>
      <c r="E100" s="914"/>
      <c r="F100" s="914"/>
      <c r="G100" s="914"/>
      <c r="H100" s="914"/>
      <c r="I100" s="914"/>
      <c r="J100" s="914"/>
      <c r="K100" s="914"/>
      <c r="L100" s="914"/>
      <c r="M100" s="914"/>
      <c r="N100" s="914"/>
      <c r="O100" s="914"/>
      <c r="P100" s="914"/>
      <c r="Q100" s="914"/>
      <c r="R100" s="914"/>
      <c r="S100" s="914"/>
      <c r="T100" s="915"/>
      <c r="U100" s="354"/>
      <c r="V100" s="350"/>
      <c r="W100" s="380"/>
      <c r="X100" s="354"/>
      <c r="Y100" s="354"/>
      <c r="Z100" s="354"/>
      <c r="AA100" s="350"/>
      <c r="AB100" s="258"/>
      <c r="AC100" s="257"/>
      <c r="AD100" s="258"/>
      <c r="AE100" s="350"/>
      <c r="AF100" s="377"/>
      <c r="AG100" s="354"/>
      <c r="AH100" s="954">
        <f t="shared" si="12"/>
        <v>0</v>
      </c>
      <c r="AI100" s="906"/>
      <c r="AJ100" s="916"/>
      <c r="AK100" s="955"/>
      <c r="AL100" s="954">
        <f t="shared" si="13"/>
        <v>0</v>
      </c>
      <c r="AM100" s="906"/>
      <c r="AN100" s="960"/>
      <c r="AO100" s="961"/>
      <c r="AP100" s="960"/>
      <c r="AQ100" s="961"/>
      <c r="AR100" s="960"/>
      <c r="AS100" s="966"/>
      <c r="AT100" s="378"/>
      <c r="AU100" s="942">
        <f t="shared" si="14"/>
        <v>0</v>
      </c>
      <c r="AV100" s="943"/>
      <c r="AW100" s="451"/>
      <c r="AX100" s="314"/>
      <c r="AY100" s="315"/>
      <c r="AZ100" s="314"/>
      <c r="BA100" s="315"/>
      <c r="BB100" s="452"/>
      <c r="BC100" s="315"/>
      <c r="BD100" s="313"/>
      <c r="BK100" s="14"/>
    </row>
    <row r="101" spans="1:63" ht="18.75" hidden="1">
      <c r="A101" s="381">
        <v>5</v>
      </c>
      <c r="B101" s="913"/>
      <c r="C101" s="914"/>
      <c r="D101" s="914"/>
      <c r="E101" s="914"/>
      <c r="F101" s="914"/>
      <c r="G101" s="914"/>
      <c r="H101" s="914"/>
      <c r="I101" s="914"/>
      <c r="J101" s="914"/>
      <c r="K101" s="914"/>
      <c r="L101" s="914"/>
      <c r="M101" s="914"/>
      <c r="N101" s="914"/>
      <c r="O101" s="914"/>
      <c r="P101" s="914"/>
      <c r="Q101" s="914"/>
      <c r="R101" s="914"/>
      <c r="S101" s="914"/>
      <c r="T101" s="915"/>
      <c r="U101" s="351"/>
      <c r="V101" s="350"/>
      <c r="W101" s="380"/>
      <c r="X101" s="354"/>
      <c r="Y101" s="354"/>
      <c r="Z101" s="354"/>
      <c r="AA101" s="350"/>
      <c r="AB101" s="377"/>
      <c r="AC101" s="350"/>
      <c r="AD101" s="453"/>
      <c r="AE101" s="350"/>
      <c r="AF101" s="377"/>
      <c r="AG101" s="354"/>
      <c r="AH101" s="954">
        <f t="shared" si="12"/>
        <v>0</v>
      </c>
      <c r="AI101" s="906"/>
      <c r="AJ101" s="916"/>
      <c r="AK101" s="955"/>
      <c r="AL101" s="954">
        <f t="shared" si="13"/>
        <v>0</v>
      </c>
      <c r="AM101" s="906"/>
      <c r="AN101" s="960"/>
      <c r="AO101" s="961"/>
      <c r="AP101" s="960"/>
      <c r="AQ101" s="961"/>
      <c r="AR101" s="960"/>
      <c r="AS101" s="966"/>
      <c r="AT101" s="378"/>
      <c r="AU101" s="942">
        <f t="shared" si="14"/>
        <v>0</v>
      </c>
      <c r="AV101" s="943"/>
      <c r="AW101" s="451"/>
      <c r="AX101" s="314"/>
      <c r="AY101" s="315"/>
      <c r="AZ101" s="314"/>
      <c r="BA101" s="315"/>
      <c r="BB101" s="314"/>
      <c r="BC101" s="315"/>
      <c r="BD101" s="313"/>
      <c r="BK101" s="14"/>
    </row>
    <row r="102" spans="1:63" ht="18" hidden="1">
      <c r="A102" s="381">
        <v>6</v>
      </c>
      <c r="B102" s="913"/>
      <c r="C102" s="914"/>
      <c r="D102" s="914"/>
      <c r="E102" s="914"/>
      <c r="F102" s="914"/>
      <c r="G102" s="914"/>
      <c r="H102" s="914"/>
      <c r="I102" s="914"/>
      <c r="J102" s="914"/>
      <c r="K102" s="914"/>
      <c r="L102" s="914"/>
      <c r="M102" s="914"/>
      <c r="N102" s="914"/>
      <c r="O102" s="914"/>
      <c r="P102" s="914"/>
      <c r="Q102" s="914"/>
      <c r="R102" s="914"/>
      <c r="S102" s="914"/>
      <c r="T102" s="915"/>
      <c r="U102" s="454"/>
      <c r="V102" s="350"/>
      <c r="W102" s="380"/>
      <c r="X102" s="354"/>
      <c r="Y102" s="354"/>
      <c r="Z102" s="354"/>
      <c r="AA102" s="350"/>
      <c r="AB102" s="377"/>
      <c r="AC102" s="350"/>
      <c r="AD102" s="354"/>
      <c r="AE102" s="350"/>
      <c r="AF102" s="377"/>
      <c r="AG102" s="354"/>
      <c r="AH102" s="954">
        <f t="shared" si="12"/>
        <v>0</v>
      </c>
      <c r="AI102" s="906"/>
      <c r="AJ102" s="916"/>
      <c r="AK102" s="955"/>
      <c r="AL102" s="954">
        <f t="shared" si="13"/>
        <v>0</v>
      </c>
      <c r="AM102" s="906"/>
      <c r="AN102" s="960"/>
      <c r="AO102" s="961"/>
      <c r="AP102" s="960"/>
      <c r="AQ102" s="961"/>
      <c r="AR102" s="960"/>
      <c r="AS102" s="966"/>
      <c r="AT102" s="378"/>
      <c r="AU102" s="942">
        <f t="shared" si="14"/>
        <v>0</v>
      </c>
      <c r="AV102" s="943"/>
      <c r="AW102" s="451"/>
      <c r="AX102" s="314"/>
      <c r="AY102" s="315"/>
      <c r="AZ102" s="314"/>
      <c r="BA102" s="315"/>
      <c r="BB102" s="314"/>
      <c r="BC102" s="455"/>
      <c r="BD102" s="456"/>
      <c r="BK102" s="14"/>
    </row>
    <row r="103" spans="1:63" ht="18" hidden="1">
      <c r="A103" s="381">
        <v>7</v>
      </c>
      <c r="B103" s="925"/>
      <c r="C103" s="926"/>
      <c r="D103" s="926"/>
      <c r="E103" s="926"/>
      <c r="F103" s="926"/>
      <c r="G103" s="926"/>
      <c r="H103" s="926"/>
      <c r="I103" s="926"/>
      <c r="J103" s="926"/>
      <c r="K103" s="926"/>
      <c r="L103" s="926"/>
      <c r="M103" s="926"/>
      <c r="N103" s="926"/>
      <c r="O103" s="926"/>
      <c r="P103" s="926"/>
      <c r="Q103" s="926"/>
      <c r="R103" s="926"/>
      <c r="S103" s="926"/>
      <c r="T103" s="953"/>
      <c r="U103" s="256"/>
      <c r="V103" s="350"/>
      <c r="W103" s="256"/>
      <c r="X103" s="256"/>
      <c r="Y103" s="368"/>
      <c r="Z103" s="368"/>
      <c r="AA103" s="370"/>
      <c r="AB103" s="368"/>
      <c r="AC103" s="368"/>
      <c r="AD103" s="369"/>
      <c r="AE103" s="370"/>
      <c r="AF103" s="377"/>
      <c r="AG103" s="354"/>
      <c r="AH103" s="954">
        <f t="shared" si="12"/>
        <v>0</v>
      </c>
      <c r="AI103" s="906"/>
      <c r="AJ103" s="964"/>
      <c r="AK103" s="965"/>
      <c r="AL103" s="954">
        <f t="shared" si="13"/>
        <v>0</v>
      </c>
      <c r="AM103" s="906"/>
      <c r="AN103" s="962"/>
      <c r="AO103" s="963"/>
      <c r="AP103" s="962"/>
      <c r="AQ103" s="963"/>
      <c r="AR103" s="962"/>
      <c r="AS103" s="963"/>
      <c r="AT103" s="378"/>
      <c r="AU103" s="942">
        <f t="shared" si="14"/>
        <v>0</v>
      </c>
      <c r="AV103" s="943"/>
      <c r="AW103" s="264"/>
      <c r="AX103" s="258"/>
      <c r="AY103" s="262"/>
      <c r="AZ103" s="258"/>
      <c r="BA103" s="262"/>
      <c r="BB103" s="258"/>
      <c r="BC103" s="262"/>
      <c r="BD103" s="265"/>
      <c r="BK103" s="14"/>
    </row>
    <row r="104" spans="1:63" ht="18" hidden="1">
      <c r="A104" s="381">
        <v>8</v>
      </c>
      <c r="B104" s="913"/>
      <c r="C104" s="914"/>
      <c r="D104" s="914"/>
      <c r="E104" s="914"/>
      <c r="F104" s="914"/>
      <c r="G104" s="914"/>
      <c r="H104" s="914"/>
      <c r="I104" s="914"/>
      <c r="J104" s="914"/>
      <c r="K104" s="914"/>
      <c r="L104" s="914"/>
      <c r="M104" s="914"/>
      <c r="N104" s="914"/>
      <c r="O104" s="914"/>
      <c r="P104" s="914"/>
      <c r="Q104" s="914"/>
      <c r="R104" s="914"/>
      <c r="S104" s="914"/>
      <c r="T104" s="915"/>
      <c r="U104" s="256"/>
      <c r="V104" s="350"/>
      <c r="W104" s="256"/>
      <c r="X104" s="256"/>
      <c r="Y104" s="354"/>
      <c r="Z104" s="354"/>
      <c r="AA104" s="350"/>
      <c r="AB104" s="354"/>
      <c r="AC104" s="354"/>
      <c r="AD104" s="258"/>
      <c r="AE104" s="257"/>
      <c r="AF104" s="258"/>
      <c r="AG104" s="354"/>
      <c r="AH104" s="954">
        <f t="shared" si="12"/>
        <v>0</v>
      </c>
      <c r="AI104" s="906"/>
      <c r="AJ104" s="964"/>
      <c r="AK104" s="965"/>
      <c r="AL104" s="954">
        <f t="shared" si="13"/>
        <v>0</v>
      </c>
      <c r="AM104" s="906"/>
      <c r="AN104" s="962"/>
      <c r="AO104" s="963"/>
      <c r="AP104" s="962"/>
      <c r="AQ104" s="963"/>
      <c r="AR104" s="962"/>
      <c r="AS104" s="963"/>
      <c r="AT104" s="378"/>
      <c r="AU104" s="942">
        <f t="shared" si="14"/>
        <v>0</v>
      </c>
      <c r="AV104" s="943"/>
      <c r="AW104" s="264"/>
      <c r="AX104" s="258"/>
      <c r="AY104" s="262"/>
      <c r="AZ104" s="258"/>
      <c r="BA104" s="262"/>
      <c r="BB104" s="258"/>
      <c r="BC104" s="262"/>
      <c r="BD104" s="265"/>
      <c r="BK104" s="14"/>
    </row>
    <row r="105" spans="1:63" ht="18" hidden="1">
      <c r="A105" s="381">
        <v>9</v>
      </c>
      <c r="B105" s="913"/>
      <c r="C105" s="914"/>
      <c r="D105" s="914"/>
      <c r="E105" s="914"/>
      <c r="F105" s="914"/>
      <c r="G105" s="914"/>
      <c r="H105" s="914"/>
      <c r="I105" s="914"/>
      <c r="J105" s="914"/>
      <c r="K105" s="914"/>
      <c r="L105" s="914"/>
      <c r="M105" s="914"/>
      <c r="N105" s="914"/>
      <c r="O105" s="914"/>
      <c r="P105" s="914"/>
      <c r="Q105" s="914"/>
      <c r="R105" s="914"/>
      <c r="S105" s="914"/>
      <c r="T105" s="915"/>
      <c r="U105" s="256"/>
      <c r="V105" s="350"/>
      <c r="W105" s="256"/>
      <c r="X105" s="256"/>
      <c r="Y105" s="354"/>
      <c r="Z105" s="354"/>
      <c r="AA105" s="350"/>
      <c r="AB105" s="354"/>
      <c r="AC105" s="354"/>
      <c r="AD105" s="258"/>
      <c r="AE105" s="257"/>
      <c r="AF105" s="258"/>
      <c r="AG105" s="354"/>
      <c r="AH105" s="954">
        <f t="shared" si="12"/>
        <v>0</v>
      </c>
      <c r="AI105" s="906"/>
      <c r="AJ105" s="964"/>
      <c r="AK105" s="965"/>
      <c r="AL105" s="954">
        <f t="shared" si="13"/>
        <v>0</v>
      </c>
      <c r="AM105" s="906"/>
      <c r="AN105" s="962"/>
      <c r="AO105" s="963"/>
      <c r="AP105" s="962"/>
      <c r="AQ105" s="963"/>
      <c r="AR105" s="962"/>
      <c r="AS105" s="963"/>
      <c r="AT105" s="378"/>
      <c r="AU105" s="942">
        <f t="shared" si="14"/>
        <v>0</v>
      </c>
      <c r="AV105" s="943"/>
      <c r="AW105" s="264"/>
      <c r="AX105" s="258"/>
      <c r="AY105" s="262"/>
      <c r="AZ105" s="258"/>
      <c r="BA105" s="262"/>
      <c r="BB105" s="258"/>
      <c r="BC105" s="262"/>
      <c r="BD105" s="265"/>
      <c r="BK105" s="14"/>
    </row>
    <row r="106" spans="1:63" ht="18" hidden="1">
      <c r="A106" s="381">
        <v>10</v>
      </c>
      <c r="B106" s="913"/>
      <c r="C106" s="914"/>
      <c r="D106" s="914"/>
      <c r="E106" s="914"/>
      <c r="F106" s="914"/>
      <c r="G106" s="914"/>
      <c r="H106" s="914"/>
      <c r="I106" s="914"/>
      <c r="J106" s="914"/>
      <c r="K106" s="914"/>
      <c r="L106" s="914"/>
      <c r="M106" s="914"/>
      <c r="N106" s="914"/>
      <c r="O106" s="914"/>
      <c r="P106" s="914"/>
      <c r="Q106" s="914"/>
      <c r="R106" s="914"/>
      <c r="S106" s="914"/>
      <c r="T106" s="915"/>
      <c r="U106" s="256"/>
      <c r="V106" s="350"/>
      <c r="W106" s="256"/>
      <c r="X106" s="256"/>
      <c r="Y106" s="354"/>
      <c r="Z106" s="354"/>
      <c r="AA106" s="350"/>
      <c r="AB106" s="354"/>
      <c r="AC106" s="354"/>
      <c r="AD106" s="258"/>
      <c r="AE106" s="257"/>
      <c r="AF106" s="258"/>
      <c r="AG106" s="354"/>
      <c r="AH106" s="954">
        <f t="shared" si="12"/>
        <v>0</v>
      </c>
      <c r="AI106" s="906"/>
      <c r="AJ106" s="964"/>
      <c r="AK106" s="965"/>
      <c r="AL106" s="954">
        <f t="shared" si="13"/>
        <v>0</v>
      </c>
      <c r="AM106" s="906"/>
      <c r="AN106" s="962"/>
      <c r="AO106" s="963"/>
      <c r="AP106" s="962"/>
      <c r="AQ106" s="963"/>
      <c r="AR106" s="962"/>
      <c r="AS106" s="963"/>
      <c r="AT106" s="378"/>
      <c r="AU106" s="942">
        <f t="shared" si="14"/>
        <v>0</v>
      </c>
      <c r="AV106" s="943"/>
      <c r="AW106" s="264"/>
      <c r="AX106" s="258"/>
      <c r="AY106" s="262"/>
      <c r="AZ106" s="258"/>
      <c r="BA106" s="262"/>
      <c r="BB106" s="258"/>
      <c r="BC106" s="262"/>
      <c r="BD106" s="265"/>
      <c r="BK106" s="14"/>
    </row>
    <row r="107" spans="1:63" ht="18.75" hidden="1">
      <c r="A107" s="381">
        <v>11</v>
      </c>
      <c r="B107" s="913"/>
      <c r="C107" s="914"/>
      <c r="D107" s="914"/>
      <c r="E107" s="914"/>
      <c r="F107" s="914"/>
      <c r="G107" s="914"/>
      <c r="H107" s="914"/>
      <c r="I107" s="914"/>
      <c r="J107" s="914"/>
      <c r="K107" s="914"/>
      <c r="L107" s="914"/>
      <c r="M107" s="914"/>
      <c r="N107" s="914"/>
      <c r="O107" s="914"/>
      <c r="P107" s="914"/>
      <c r="Q107" s="914"/>
      <c r="R107" s="914"/>
      <c r="S107" s="914"/>
      <c r="T107" s="915"/>
      <c r="U107" s="450"/>
      <c r="V107" s="457"/>
      <c r="W107" s="354"/>
      <c r="X107" s="354"/>
      <c r="Y107" s="354"/>
      <c r="Z107" s="354"/>
      <c r="AA107" s="350"/>
      <c r="AB107" s="354"/>
      <c r="AC107" s="354"/>
      <c r="AD107" s="377"/>
      <c r="AE107" s="350"/>
      <c r="AF107" s="453"/>
      <c r="AG107" s="354"/>
      <c r="AH107" s="954">
        <f t="shared" si="12"/>
        <v>0</v>
      </c>
      <c r="AI107" s="906"/>
      <c r="AJ107" s="916"/>
      <c r="AK107" s="955"/>
      <c r="AL107" s="954">
        <f t="shared" si="13"/>
        <v>0</v>
      </c>
      <c r="AM107" s="906"/>
      <c r="AN107" s="960"/>
      <c r="AO107" s="961"/>
      <c r="AP107" s="960"/>
      <c r="AQ107" s="961"/>
      <c r="AR107" s="960"/>
      <c r="AS107" s="961"/>
      <c r="AT107" s="378"/>
      <c r="AU107" s="942">
        <f t="shared" si="14"/>
        <v>0</v>
      </c>
      <c r="AV107" s="943"/>
      <c r="AW107" s="458"/>
      <c r="AX107" s="377"/>
      <c r="AY107" s="459"/>
      <c r="AZ107" s="377"/>
      <c r="BA107" s="459"/>
      <c r="BB107" s="377"/>
      <c r="BC107" s="459"/>
      <c r="BD107" s="460"/>
      <c r="BK107" s="14"/>
    </row>
    <row r="108" spans="1:63" ht="18" hidden="1">
      <c r="A108" s="381">
        <v>12</v>
      </c>
      <c r="B108" s="913"/>
      <c r="C108" s="914"/>
      <c r="D108" s="914"/>
      <c r="E108" s="914"/>
      <c r="F108" s="914"/>
      <c r="G108" s="914"/>
      <c r="H108" s="914"/>
      <c r="I108" s="914"/>
      <c r="J108" s="914"/>
      <c r="K108" s="914"/>
      <c r="L108" s="914"/>
      <c r="M108" s="914"/>
      <c r="N108" s="914"/>
      <c r="O108" s="914"/>
      <c r="P108" s="914"/>
      <c r="Q108" s="914"/>
      <c r="R108" s="914"/>
      <c r="S108" s="914"/>
      <c r="T108" s="915"/>
      <c r="U108" s="450"/>
      <c r="V108" s="461"/>
      <c r="W108" s="256"/>
      <c r="X108" s="354"/>
      <c r="Y108" s="462"/>
      <c r="Z108" s="462"/>
      <c r="AA108" s="463"/>
      <c r="AB108" s="464"/>
      <c r="AC108" s="462"/>
      <c r="AD108" s="377"/>
      <c r="AE108" s="350"/>
      <c r="AF108" s="354"/>
      <c r="AG108" s="354"/>
      <c r="AH108" s="954">
        <f t="shared" si="12"/>
        <v>0</v>
      </c>
      <c r="AI108" s="906"/>
      <c r="AJ108" s="916"/>
      <c r="AK108" s="955"/>
      <c r="AL108" s="954">
        <f t="shared" si="13"/>
        <v>0</v>
      </c>
      <c r="AM108" s="906"/>
      <c r="AN108" s="960"/>
      <c r="AO108" s="961"/>
      <c r="AP108" s="960"/>
      <c r="AQ108" s="961"/>
      <c r="AR108" s="960"/>
      <c r="AS108" s="961"/>
      <c r="AT108" s="465"/>
      <c r="AU108" s="942">
        <f t="shared" si="14"/>
        <v>0</v>
      </c>
      <c r="AV108" s="943"/>
      <c r="AW108" s="458"/>
      <c r="AX108" s="377"/>
      <c r="AY108" s="459"/>
      <c r="AZ108" s="377"/>
      <c r="BA108" s="459"/>
      <c r="BB108" s="377"/>
      <c r="BC108" s="459"/>
      <c r="BD108" s="460"/>
      <c r="BK108" s="14"/>
    </row>
    <row r="109" spans="1:63" ht="18" hidden="1">
      <c r="A109" s="466">
        <v>13</v>
      </c>
      <c r="B109" s="957"/>
      <c r="C109" s="958"/>
      <c r="D109" s="958"/>
      <c r="E109" s="958"/>
      <c r="F109" s="958"/>
      <c r="G109" s="958"/>
      <c r="H109" s="958"/>
      <c r="I109" s="958"/>
      <c r="J109" s="958"/>
      <c r="K109" s="958"/>
      <c r="L109" s="958"/>
      <c r="M109" s="958"/>
      <c r="N109" s="958"/>
      <c r="O109" s="958"/>
      <c r="P109" s="958"/>
      <c r="Q109" s="958"/>
      <c r="R109" s="958"/>
      <c r="S109" s="958"/>
      <c r="T109" s="959"/>
      <c r="U109" s="368"/>
      <c r="V109" s="467"/>
      <c r="W109" s="468"/>
      <c r="X109" s="368"/>
      <c r="Y109" s="354"/>
      <c r="Z109" s="354"/>
      <c r="AA109" s="350"/>
      <c r="AB109" s="368"/>
      <c r="AC109" s="368"/>
      <c r="AD109" s="369"/>
      <c r="AE109" s="370"/>
      <c r="AF109" s="469"/>
      <c r="AG109" s="470"/>
      <c r="AH109" s="954">
        <f t="shared" si="12"/>
        <v>0</v>
      </c>
      <c r="AI109" s="906"/>
      <c r="AJ109" s="916"/>
      <c r="AK109" s="955"/>
      <c r="AL109" s="954">
        <f t="shared" si="13"/>
        <v>0</v>
      </c>
      <c r="AM109" s="906"/>
      <c r="AN109" s="899"/>
      <c r="AO109" s="900"/>
      <c r="AP109" s="899"/>
      <c r="AQ109" s="900"/>
      <c r="AR109" s="899"/>
      <c r="AS109" s="956"/>
      <c r="AT109" s="378"/>
      <c r="AU109" s="942">
        <f t="shared" si="14"/>
        <v>0</v>
      </c>
      <c r="AV109" s="943"/>
      <c r="AW109" s="471"/>
      <c r="AX109" s="447"/>
      <c r="AY109" s="448"/>
      <c r="AZ109" s="447"/>
      <c r="BA109" s="448"/>
      <c r="BB109" s="447"/>
      <c r="BC109" s="448"/>
      <c r="BD109" s="449"/>
      <c r="BK109" s="14"/>
    </row>
    <row r="110" spans="1:63" ht="18" hidden="1">
      <c r="A110" s="381">
        <v>14</v>
      </c>
      <c r="B110" s="913"/>
      <c r="C110" s="914"/>
      <c r="D110" s="914"/>
      <c r="E110" s="914"/>
      <c r="F110" s="914"/>
      <c r="G110" s="914"/>
      <c r="H110" s="914"/>
      <c r="I110" s="914"/>
      <c r="J110" s="914"/>
      <c r="K110" s="914"/>
      <c r="L110" s="914"/>
      <c r="M110" s="914"/>
      <c r="N110" s="914"/>
      <c r="O110" s="914"/>
      <c r="P110" s="914"/>
      <c r="Q110" s="914"/>
      <c r="R110" s="914"/>
      <c r="S110" s="914"/>
      <c r="T110" s="915"/>
      <c r="U110" s="354"/>
      <c r="V110" s="457"/>
      <c r="W110" s="354"/>
      <c r="X110" s="354"/>
      <c r="Y110" s="354"/>
      <c r="Z110" s="354"/>
      <c r="AA110" s="350"/>
      <c r="AB110" s="354"/>
      <c r="AC110" s="354"/>
      <c r="AD110" s="377"/>
      <c r="AE110" s="350"/>
      <c r="AF110" s="377"/>
      <c r="AG110" s="354"/>
      <c r="AH110" s="954">
        <f t="shared" si="12"/>
        <v>0</v>
      </c>
      <c r="AI110" s="906"/>
      <c r="AJ110" s="916"/>
      <c r="AK110" s="955"/>
      <c r="AL110" s="954">
        <f t="shared" si="13"/>
        <v>0</v>
      </c>
      <c r="AM110" s="906"/>
      <c r="AN110" s="899"/>
      <c r="AO110" s="900"/>
      <c r="AP110" s="899"/>
      <c r="AQ110" s="900"/>
      <c r="AR110" s="899"/>
      <c r="AS110" s="956"/>
      <c r="AT110" s="378"/>
      <c r="AU110" s="942">
        <f t="shared" si="14"/>
        <v>0</v>
      </c>
      <c r="AV110" s="943"/>
      <c r="AW110" s="472"/>
      <c r="AX110" s="314"/>
      <c r="AY110" s="315"/>
      <c r="AZ110" s="314"/>
      <c r="BA110" s="315"/>
      <c r="BB110" s="314"/>
      <c r="BC110" s="315"/>
      <c r="BD110" s="313"/>
      <c r="BK110" s="14"/>
    </row>
    <row r="111" spans="1:63" ht="18" hidden="1">
      <c r="A111" s="381">
        <v>15</v>
      </c>
      <c r="B111" s="925"/>
      <c r="C111" s="926"/>
      <c r="D111" s="926"/>
      <c r="E111" s="926"/>
      <c r="F111" s="926"/>
      <c r="G111" s="926"/>
      <c r="H111" s="926"/>
      <c r="I111" s="926"/>
      <c r="J111" s="926"/>
      <c r="K111" s="926"/>
      <c r="L111" s="926"/>
      <c r="M111" s="926"/>
      <c r="N111" s="926"/>
      <c r="O111" s="926"/>
      <c r="P111" s="926"/>
      <c r="Q111" s="926"/>
      <c r="R111" s="926"/>
      <c r="S111" s="926"/>
      <c r="T111" s="953"/>
      <c r="U111" s="354"/>
      <c r="V111" s="354"/>
      <c r="W111" s="377"/>
      <c r="X111" s="354"/>
      <c r="Y111" s="354"/>
      <c r="Z111" s="354"/>
      <c r="AA111" s="350"/>
      <c r="AB111" s="354"/>
      <c r="AC111" s="354"/>
      <c r="AD111" s="377"/>
      <c r="AE111" s="350"/>
      <c r="AF111" s="379"/>
      <c r="AG111" s="380"/>
      <c r="AH111" s="954">
        <f t="shared" si="12"/>
        <v>0</v>
      </c>
      <c r="AI111" s="906"/>
      <c r="AJ111" s="916"/>
      <c r="AK111" s="955"/>
      <c r="AL111" s="954">
        <f t="shared" si="13"/>
        <v>0</v>
      </c>
      <c r="AM111" s="906"/>
      <c r="AN111" s="899"/>
      <c r="AO111" s="900"/>
      <c r="AP111" s="899"/>
      <c r="AQ111" s="900"/>
      <c r="AR111" s="899"/>
      <c r="AS111" s="900"/>
      <c r="AT111" s="378"/>
      <c r="AU111" s="942">
        <f t="shared" si="14"/>
        <v>0</v>
      </c>
      <c r="AV111" s="943"/>
      <c r="AW111" s="473"/>
      <c r="AX111" s="474"/>
      <c r="AY111" s="475"/>
      <c r="AZ111" s="474"/>
      <c r="BA111" s="475"/>
      <c r="BB111" s="474"/>
      <c r="BC111" s="475"/>
      <c r="BD111" s="476"/>
      <c r="BK111" s="14"/>
    </row>
    <row r="112" spans="1:256" ht="19.5" hidden="1" thickBot="1">
      <c r="A112" s="477"/>
      <c r="B112" s="895" t="s">
        <v>162</v>
      </c>
      <c r="C112" s="944"/>
      <c r="D112" s="944"/>
      <c r="E112" s="944"/>
      <c r="F112" s="944"/>
      <c r="G112" s="944"/>
      <c r="H112" s="944"/>
      <c r="I112" s="944"/>
      <c r="J112" s="944"/>
      <c r="K112" s="944"/>
      <c r="L112" s="944"/>
      <c r="M112" s="944"/>
      <c r="N112" s="944"/>
      <c r="O112" s="944"/>
      <c r="P112" s="944"/>
      <c r="Q112" s="944"/>
      <c r="R112" s="944"/>
      <c r="S112" s="944"/>
      <c r="T112" s="945"/>
      <c r="U112" s="478"/>
      <c r="V112" s="479"/>
      <c r="W112" s="479"/>
      <c r="X112" s="479"/>
      <c r="Y112" s="479"/>
      <c r="Z112" s="479"/>
      <c r="AA112" s="479"/>
      <c r="AB112" s="479"/>
      <c r="AC112" s="479"/>
      <c r="AD112" s="479"/>
      <c r="AE112" s="479"/>
      <c r="AF112" s="479"/>
      <c r="AG112" s="479"/>
      <c r="AH112" s="946">
        <f>SUM(AH97:AI111)</f>
        <v>0</v>
      </c>
      <c r="AI112" s="947"/>
      <c r="AJ112" s="948">
        <f>SUM(AJ97:AK111)</f>
        <v>0</v>
      </c>
      <c r="AK112" s="949"/>
      <c r="AL112" s="946">
        <f>SUM(AL97:AM111)</f>
        <v>0</v>
      </c>
      <c r="AM112" s="947"/>
      <c r="AN112" s="948">
        <f>SUM(AN97:AO111)</f>
        <v>0</v>
      </c>
      <c r="AO112" s="950"/>
      <c r="AP112" s="947">
        <f>SUM(AP97:AQ111)</f>
        <v>0</v>
      </c>
      <c r="AQ112" s="947"/>
      <c r="AR112" s="948">
        <f>SUM(AR97:AS111)</f>
        <v>0</v>
      </c>
      <c r="AS112" s="950"/>
      <c r="AT112" s="480"/>
      <c r="AU112" s="951">
        <f>SUM(AU97:AV111)</f>
        <v>0</v>
      </c>
      <c r="AV112" s="952"/>
      <c r="AW112" s="481">
        <f aca="true" t="shared" si="15" ref="AW112:BD112">SUM(AW97:AW111)</f>
        <v>0</v>
      </c>
      <c r="AX112" s="482">
        <f t="shared" si="15"/>
        <v>0</v>
      </c>
      <c r="AY112" s="482">
        <f t="shared" si="15"/>
        <v>0</v>
      </c>
      <c r="AZ112" s="482">
        <f t="shared" si="15"/>
        <v>0</v>
      </c>
      <c r="BA112" s="482">
        <f t="shared" si="15"/>
        <v>0</v>
      </c>
      <c r="BB112" s="482">
        <f t="shared" si="15"/>
        <v>0</v>
      </c>
      <c r="BC112" s="482">
        <f t="shared" si="15"/>
        <v>0</v>
      </c>
      <c r="BD112" s="483">
        <f t="shared" si="15"/>
        <v>0</v>
      </c>
      <c r="BE112" s="330"/>
      <c r="BF112" s="330"/>
      <c r="BG112" s="330"/>
      <c r="BH112" s="330"/>
      <c r="BI112" s="330"/>
      <c r="BJ112" s="330"/>
      <c r="BK112" s="90"/>
      <c r="BL112" s="330"/>
      <c r="BM112" s="330"/>
      <c r="BN112" s="330"/>
      <c r="BO112" s="330"/>
      <c r="BP112" s="330"/>
      <c r="BQ112" s="330"/>
      <c r="BR112" s="330"/>
      <c r="BS112" s="330"/>
      <c r="BT112" s="330"/>
      <c r="BU112" s="330"/>
      <c r="BV112" s="330"/>
      <c r="BW112" s="330"/>
      <c r="BX112" s="330"/>
      <c r="BY112" s="330"/>
      <c r="BZ112" s="330"/>
      <c r="CA112" s="330"/>
      <c r="CB112" s="330"/>
      <c r="CC112" s="330"/>
      <c r="CD112" s="330"/>
      <c r="CE112" s="330"/>
      <c r="CF112" s="330"/>
      <c r="CG112" s="330"/>
      <c r="CH112" s="330"/>
      <c r="CI112" s="330"/>
      <c r="CJ112" s="330"/>
      <c r="CK112" s="330"/>
      <c r="CL112" s="330"/>
      <c r="CM112" s="330"/>
      <c r="CN112" s="330"/>
      <c r="CO112" s="330"/>
      <c r="CP112" s="330"/>
      <c r="CQ112" s="330"/>
      <c r="CR112" s="330"/>
      <c r="CS112" s="330"/>
      <c r="CT112" s="330"/>
      <c r="CU112" s="330"/>
      <c r="CV112" s="330"/>
      <c r="CW112" s="330"/>
      <c r="CX112" s="330"/>
      <c r="CY112" s="330"/>
      <c r="CZ112" s="330"/>
      <c r="DA112" s="330"/>
      <c r="DB112" s="330"/>
      <c r="DC112" s="330"/>
      <c r="DD112" s="330"/>
      <c r="DE112" s="330"/>
      <c r="DF112" s="330"/>
      <c r="DG112" s="330"/>
      <c r="DH112" s="330"/>
      <c r="DI112" s="330"/>
      <c r="DJ112" s="330"/>
      <c r="DK112" s="330"/>
      <c r="DL112" s="330"/>
      <c r="DM112" s="330"/>
      <c r="DN112" s="330"/>
      <c r="DO112" s="330"/>
      <c r="DP112" s="330"/>
      <c r="DQ112" s="330"/>
      <c r="DR112" s="330"/>
      <c r="DS112" s="330"/>
      <c r="DT112" s="330"/>
      <c r="DU112" s="330"/>
      <c r="DV112" s="330"/>
      <c r="DW112" s="330"/>
      <c r="DX112" s="330"/>
      <c r="DY112" s="330"/>
      <c r="DZ112" s="330"/>
      <c r="EA112" s="330"/>
      <c r="EB112" s="330"/>
      <c r="EC112" s="330"/>
      <c r="ED112" s="330"/>
      <c r="EE112" s="330"/>
      <c r="EF112" s="330"/>
      <c r="EG112" s="330"/>
      <c r="EH112" s="330"/>
      <c r="EI112" s="330"/>
      <c r="EJ112" s="330"/>
      <c r="EK112" s="330"/>
      <c r="EL112" s="330"/>
      <c r="EM112" s="330"/>
      <c r="EN112" s="330"/>
      <c r="EO112" s="330"/>
      <c r="EP112" s="330"/>
      <c r="EQ112" s="330"/>
      <c r="ER112" s="330"/>
      <c r="ES112" s="330"/>
      <c r="ET112" s="330"/>
      <c r="EU112" s="330"/>
      <c r="EV112" s="330"/>
      <c r="EW112" s="330"/>
      <c r="EX112" s="330"/>
      <c r="EY112" s="330"/>
      <c r="EZ112" s="330"/>
      <c r="FA112" s="330"/>
      <c r="FB112" s="330"/>
      <c r="FC112" s="330"/>
      <c r="FD112" s="330"/>
      <c r="FE112" s="330"/>
      <c r="FF112" s="330"/>
      <c r="FG112" s="330"/>
      <c r="FH112" s="330"/>
      <c r="FI112" s="330"/>
      <c r="FJ112" s="330"/>
      <c r="FK112" s="330"/>
      <c r="FL112" s="330"/>
      <c r="FM112" s="330"/>
      <c r="FN112" s="330"/>
      <c r="FO112" s="330"/>
      <c r="FP112" s="330"/>
      <c r="FQ112" s="330"/>
      <c r="FR112" s="330"/>
      <c r="FS112" s="330"/>
      <c r="FT112" s="330"/>
      <c r="FU112" s="330"/>
      <c r="FV112" s="330"/>
      <c r="FW112" s="330"/>
      <c r="FX112" s="330"/>
      <c r="FY112" s="330"/>
      <c r="FZ112" s="330"/>
      <c r="GA112" s="330"/>
      <c r="GB112" s="330"/>
      <c r="GC112" s="330"/>
      <c r="GD112" s="330"/>
      <c r="GE112" s="330"/>
      <c r="GF112" s="330"/>
      <c r="GG112" s="330"/>
      <c r="GH112" s="330"/>
      <c r="GI112" s="330"/>
      <c r="GJ112" s="330"/>
      <c r="GK112" s="330"/>
      <c r="GL112" s="330"/>
      <c r="GM112" s="330"/>
      <c r="GN112" s="330"/>
      <c r="GO112" s="330"/>
      <c r="GP112" s="330"/>
      <c r="GQ112" s="330"/>
      <c r="GR112" s="330"/>
      <c r="GS112" s="330"/>
      <c r="GT112" s="330"/>
      <c r="GU112" s="330"/>
      <c r="GV112" s="330"/>
      <c r="GW112" s="330"/>
      <c r="GX112" s="330"/>
      <c r="GY112" s="330"/>
      <c r="GZ112" s="330"/>
      <c r="HA112" s="330"/>
      <c r="HB112" s="330"/>
      <c r="HC112" s="330"/>
      <c r="HD112" s="330"/>
      <c r="HE112" s="330"/>
      <c r="HF112" s="330"/>
      <c r="HG112" s="330"/>
      <c r="HH112" s="330"/>
      <c r="HI112" s="330"/>
      <c r="HJ112" s="330"/>
      <c r="HK112" s="330"/>
      <c r="HL112" s="330"/>
      <c r="HM112" s="330"/>
      <c r="HN112" s="330"/>
      <c r="HO112" s="330"/>
      <c r="HP112" s="330"/>
      <c r="HQ112" s="330"/>
      <c r="HR112" s="330"/>
      <c r="HS112" s="330"/>
      <c r="HT112" s="330"/>
      <c r="HU112" s="330"/>
      <c r="HV112" s="330"/>
      <c r="HW112" s="330"/>
      <c r="HX112" s="330"/>
      <c r="HY112" s="330"/>
      <c r="HZ112" s="330"/>
      <c r="IA112" s="330"/>
      <c r="IB112" s="330"/>
      <c r="IC112" s="330"/>
      <c r="ID112" s="330"/>
      <c r="IE112" s="330"/>
      <c r="IF112" s="330"/>
      <c r="IG112" s="330"/>
      <c r="IH112" s="330"/>
      <c r="II112" s="330"/>
      <c r="IJ112" s="330"/>
      <c r="IK112" s="330"/>
      <c r="IL112" s="330"/>
      <c r="IM112" s="330"/>
      <c r="IN112" s="330"/>
      <c r="IO112" s="330"/>
      <c r="IP112" s="330"/>
      <c r="IQ112" s="330"/>
      <c r="IR112" s="330"/>
      <c r="IS112" s="330"/>
      <c r="IT112" s="330"/>
      <c r="IU112" s="330"/>
      <c r="IV112" s="330"/>
    </row>
    <row r="113" spans="1:63" ht="18.75" hidden="1">
      <c r="A113" s="484"/>
      <c r="B113" s="195"/>
      <c r="C113" s="195"/>
      <c r="D113" s="485"/>
      <c r="E113" s="486"/>
      <c r="F113" s="486"/>
      <c r="G113" s="486"/>
      <c r="H113" s="486"/>
      <c r="I113" s="486"/>
      <c r="J113" s="486"/>
      <c r="K113" s="486"/>
      <c r="L113" s="486"/>
      <c r="M113" s="486"/>
      <c r="N113" s="486"/>
      <c r="O113" s="486"/>
      <c r="P113" s="486"/>
      <c r="Q113" s="486"/>
      <c r="R113" s="486"/>
      <c r="S113" s="486"/>
      <c r="T113" s="486"/>
      <c r="U113" s="487"/>
      <c r="V113" s="488"/>
      <c r="W113" s="488"/>
      <c r="X113" s="488"/>
      <c r="Y113" s="488"/>
      <c r="Z113" s="488"/>
      <c r="AA113" s="488"/>
      <c r="AB113" s="488"/>
      <c r="AC113" s="488"/>
      <c r="AD113" s="488"/>
      <c r="AE113" s="488"/>
      <c r="AF113" s="282"/>
      <c r="AG113" s="282"/>
      <c r="AH113" s="489"/>
      <c r="AI113" s="489"/>
      <c r="AJ113" s="489"/>
      <c r="AK113" s="489"/>
      <c r="AL113" s="489"/>
      <c r="AM113" s="489"/>
      <c r="AN113" s="489"/>
      <c r="AO113" s="489"/>
      <c r="AP113" s="489"/>
      <c r="AQ113" s="489"/>
      <c r="AR113" s="489"/>
      <c r="AS113" s="489"/>
      <c r="AT113" s="489"/>
      <c r="AU113" s="489"/>
      <c r="AV113" s="489"/>
      <c r="AW113" s="489"/>
      <c r="AX113" s="489"/>
      <c r="AY113" s="489"/>
      <c r="AZ113" s="489"/>
      <c r="BA113" s="489"/>
      <c r="BB113" s="489"/>
      <c r="BC113" s="489"/>
      <c r="BD113" s="489"/>
      <c r="BK113" s="90"/>
    </row>
    <row r="114" spans="1:63" ht="18.75" hidden="1">
      <c r="A114" s="485"/>
      <c r="B114" s="195"/>
      <c r="C114" s="195"/>
      <c r="D114" s="485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6"/>
      <c r="S114" s="486"/>
      <c r="T114" s="486"/>
      <c r="U114" s="487"/>
      <c r="V114" s="490"/>
      <c r="W114" s="490"/>
      <c r="X114" s="490"/>
      <c r="Y114" s="490"/>
      <c r="Z114" s="490"/>
      <c r="AA114" s="490"/>
      <c r="AB114" s="490"/>
      <c r="AC114" s="490"/>
      <c r="AD114" s="490"/>
      <c r="AE114" s="490"/>
      <c r="AF114" s="282"/>
      <c r="AG114" s="282"/>
      <c r="AH114" s="489"/>
      <c r="AI114" s="489"/>
      <c r="AJ114" s="489"/>
      <c r="AK114" s="489"/>
      <c r="AL114" s="489"/>
      <c r="AM114" s="489"/>
      <c r="AN114" s="489"/>
      <c r="AO114" s="489"/>
      <c r="AP114" s="489"/>
      <c r="AQ114" s="489"/>
      <c r="AR114" s="489"/>
      <c r="AS114" s="489"/>
      <c r="AT114" s="489"/>
      <c r="AU114" s="489"/>
      <c r="AV114" s="489"/>
      <c r="AW114" s="489"/>
      <c r="AX114" s="489"/>
      <c r="AY114" s="489"/>
      <c r="AZ114" s="489"/>
      <c r="BA114" s="489"/>
      <c r="BB114" s="489"/>
      <c r="BC114" s="489"/>
      <c r="BD114" s="489"/>
      <c r="BK114" s="90"/>
    </row>
    <row r="115" spans="1:63" ht="19.5" hidden="1" thickBot="1">
      <c r="A115" s="927" t="s">
        <v>163</v>
      </c>
      <c r="B115" s="928"/>
      <c r="C115" s="928"/>
      <c r="D115" s="928"/>
      <c r="E115" s="928"/>
      <c r="F115" s="928"/>
      <c r="G115" s="928"/>
      <c r="H115" s="928"/>
      <c r="I115" s="928"/>
      <c r="J115" s="928"/>
      <c r="K115" s="928"/>
      <c r="L115" s="928"/>
      <c r="M115" s="928"/>
      <c r="N115" s="928"/>
      <c r="O115" s="928"/>
      <c r="P115" s="928"/>
      <c r="Q115" s="928"/>
      <c r="R115" s="928"/>
      <c r="S115" s="928"/>
      <c r="T115" s="928"/>
      <c r="U115" s="928"/>
      <c r="V115" s="928"/>
      <c r="W115" s="928"/>
      <c r="X115" s="928"/>
      <c r="Y115" s="928"/>
      <c r="Z115" s="928"/>
      <c r="AA115" s="928"/>
      <c r="AB115" s="928"/>
      <c r="AC115" s="928"/>
      <c r="AD115" s="928"/>
      <c r="AE115" s="928"/>
      <c r="AF115" s="928"/>
      <c r="AG115" s="928"/>
      <c r="AH115" s="928"/>
      <c r="AI115" s="928"/>
      <c r="AJ115" s="928"/>
      <c r="AK115" s="928"/>
      <c r="AL115" s="928"/>
      <c r="AM115" s="928"/>
      <c r="AN115" s="928"/>
      <c r="AO115" s="928"/>
      <c r="AP115" s="928"/>
      <c r="AQ115" s="928"/>
      <c r="AR115" s="928"/>
      <c r="AS115" s="928"/>
      <c r="AT115" s="928"/>
      <c r="AU115" s="928"/>
      <c r="AV115" s="928"/>
      <c r="AW115" s="928"/>
      <c r="AX115" s="928"/>
      <c r="AY115" s="928"/>
      <c r="AZ115" s="928"/>
      <c r="BA115" s="928"/>
      <c r="BB115" s="928"/>
      <c r="BC115" s="928"/>
      <c r="BD115" s="929"/>
      <c r="BK115" s="90"/>
    </row>
    <row r="116" spans="1:63" ht="18.75" hidden="1">
      <c r="A116" s="466">
        <v>1</v>
      </c>
      <c r="B116" s="930"/>
      <c r="C116" s="931"/>
      <c r="D116" s="931"/>
      <c r="E116" s="931"/>
      <c r="F116" s="931"/>
      <c r="G116" s="931"/>
      <c r="H116" s="931"/>
      <c r="I116" s="931"/>
      <c r="J116" s="931"/>
      <c r="K116" s="931"/>
      <c r="L116" s="931"/>
      <c r="M116" s="931"/>
      <c r="N116" s="931"/>
      <c r="O116" s="931"/>
      <c r="P116" s="931"/>
      <c r="Q116" s="931"/>
      <c r="R116" s="931"/>
      <c r="S116" s="931"/>
      <c r="T116" s="931"/>
      <c r="U116" s="443"/>
      <c r="V116" s="368"/>
      <c r="W116" s="369"/>
      <c r="X116" s="368"/>
      <c r="Y116" s="368"/>
      <c r="Z116" s="368"/>
      <c r="AA116" s="370"/>
      <c r="AB116" s="368"/>
      <c r="AC116" s="368"/>
      <c r="AD116" s="369"/>
      <c r="AE116" s="370"/>
      <c r="AF116" s="491"/>
      <c r="AG116" s="492"/>
      <c r="AH116" s="932">
        <f aca="true" t="shared" si="16" ref="AH116:AH130">AJ116/30</f>
        <v>0</v>
      </c>
      <c r="AI116" s="933"/>
      <c r="AJ116" s="934"/>
      <c r="AK116" s="935"/>
      <c r="AL116" s="936">
        <f aca="true" t="shared" si="17" ref="AL116:AL130">SUM(AN116:AS116)</f>
        <v>0</v>
      </c>
      <c r="AM116" s="937"/>
      <c r="AN116" s="938"/>
      <c r="AO116" s="939"/>
      <c r="AP116" s="938"/>
      <c r="AQ116" s="939"/>
      <c r="AR116" s="938"/>
      <c r="AS116" s="939"/>
      <c r="AT116" s="493"/>
      <c r="AU116" s="940">
        <f aca="true" t="shared" si="18" ref="AU116:AU130">AJ116-AL116</f>
        <v>0</v>
      </c>
      <c r="AV116" s="941"/>
      <c r="AW116" s="494"/>
      <c r="AX116" s="447"/>
      <c r="AY116" s="448"/>
      <c r="AZ116" s="447"/>
      <c r="BA116" s="448"/>
      <c r="BB116" s="495"/>
      <c r="BC116" s="448"/>
      <c r="BD116" s="449"/>
      <c r="BK116" s="90"/>
    </row>
    <row r="117" spans="1:63" ht="18" hidden="1">
      <c r="A117" s="381">
        <v>2</v>
      </c>
      <c r="B117" s="913"/>
      <c r="C117" s="914"/>
      <c r="D117" s="914"/>
      <c r="E117" s="914"/>
      <c r="F117" s="914"/>
      <c r="G117" s="914"/>
      <c r="H117" s="914"/>
      <c r="I117" s="914"/>
      <c r="J117" s="914"/>
      <c r="K117" s="914"/>
      <c r="L117" s="914"/>
      <c r="M117" s="914"/>
      <c r="N117" s="914"/>
      <c r="O117" s="914"/>
      <c r="P117" s="914"/>
      <c r="Q117" s="914"/>
      <c r="R117" s="914"/>
      <c r="S117" s="914"/>
      <c r="T117" s="914"/>
      <c r="U117" s="450"/>
      <c r="V117" s="354"/>
      <c r="W117" s="377"/>
      <c r="X117" s="354"/>
      <c r="Y117" s="354"/>
      <c r="Z117" s="354"/>
      <c r="AA117" s="350"/>
      <c r="AB117" s="354"/>
      <c r="AC117" s="354"/>
      <c r="AD117" s="377"/>
      <c r="AE117" s="350"/>
      <c r="AF117" s="354"/>
      <c r="AG117" s="496"/>
      <c r="AH117" s="905">
        <f t="shared" si="16"/>
        <v>0</v>
      </c>
      <c r="AI117" s="906"/>
      <c r="AJ117" s="916"/>
      <c r="AK117" s="917"/>
      <c r="AL117" s="909">
        <f t="shared" si="17"/>
        <v>0</v>
      </c>
      <c r="AM117" s="910"/>
      <c r="AN117" s="899"/>
      <c r="AO117" s="900"/>
      <c r="AP117" s="899"/>
      <c r="AQ117" s="900"/>
      <c r="AR117" s="899"/>
      <c r="AS117" s="900"/>
      <c r="AT117" s="460"/>
      <c r="AU117" s="901">
        <f t="shared" si="18"/>
        <v>0</v>
      </c>
      <c r="AV117" s="902"/>
      <c r="AW117" s="497"/>
      <c r="AX117" s="314"/>
      <c r="AY117" s="315"/>
      <c r="AZ117" s="314"/>
      <c r="BA117" s="315"/>
      <c r="BB117" s="314"/>
      <c r="BC117" s="315"/>
      <c r="BD117" s="313"/>
      <c r="BK117" s="90"/>
    </row>
    <row r="118" spans="1:63" ht="18" hidden="1">
      <c r="A118" s="381">
        <v>3</v>
      </c>
      <c r="B118" s="925"/>
      <c r="C118" s="926"/>
      <c r="D118" s="926"/>
      <c r="E118" s="926"/>
      <c r="F118" s="926"/>
      <c r="G118" s="926"/>
      <c r="H118" s="926"/>
      <c r="I118" s="926"/>
      <c r="J118" s="926"/>
      <c r="K118" s="926"/>
      <c r="L118" s="926"/>
      <c r="M118" s="926"/>
      <c r="N118" s="926"/>
      <c r="O118" s="926"/>
      <c r="P118" s="926"/>
      <c r="Q118" s="926"/>
      <c r="R118" s="926"/>
      <c r="S118" s="926"/>
      <c r="T118" s="926"/>
      <c r="U118" s="450"/>
      <c r="V118" s="354"/>
      <c r="W118" s="377"/>
      <c r="X118" s="354"/>
      <c r="Y118" s="354"/>
      <c r="Z118" s="354"/>
      <c r="AA118" s="350"/>
      <c r="AB118" s="354"/>
      <c r="AC118" s="354"/>
      <c r="AD118" s="377"/>
      <c r="AE118" s="350"/>
      <c r="AF118" s="354"/>
      <c r="AG118" s="496"/>
      <c r="AH118" s="905">
        <f t="shared" si="16"/>
        <v>0</v>
      </c>
      <c r="AI118" s="906"/>
      <c r="AJ118" s="916"/>
      <c r="AK118" s="917"/>
      <c r="AL118" s="909">
        <f t="shared" si="17"/>
        <v>0</v>
      </c>
      <c r="AM118" s="910"/>
      <c r="AN118" s="899"/>
      <c r="AO118" s="900"/>
      <c r="AP118" s="899"/>
      <c r="AQ118" s="900"/>
      <c r="AR118" s="628"/>
      <c r="AS118" s="629"/>
      <c r="AT118" s="460"/>
      <c r="AU118" s="901">
        <f t="shared" si="18"/>
        <v>0</v>
      </c>
      <c r="AV118" s="902"/>
      <c r="AW118" s="497"/>
      <c r="AX118" s="498"/>
      <c r="AY118" s="455"/>
      <c r="AZ118" s="498"/>
      <c r="BA118" s="455"/>
      <c r="BB118" s="498"/>
      <c r="BC118" s="455"/>
      <c r="BD118" s="456"/>
      <c r="BK118" s="90"/>
    </row>
    <row r="119" spans="1:63" ht="18" hidden="1">
      <c r="A119" s="381">
        <v>4</v>
      </c>
      <c r="B119" s="913"/>
      <c r="C119" s="914"/>
      <c r="D119" s="914"/>
      <c r="E119" s="914"/>
      <c r="F119" s="914"/>
      <c r="G119" s="914"/>
      <c r="H119" s="914"/>
      <c r="I119" s="914"/>
      <c r="J119" s="914"/>
      <c r="K119" s="914"/>
      <c r="L119" s="914"/>
      <c r="M119" s="914"/>
      <c r="N119" s="914"/>
      <c r="O119" s="914"/>
      <c r="P119" s="914"/>
      <c r="Q119" s="914"/>
      <c r="R119" s="914"/>
      <c r="S119" s="914"/>
      <c r="T119" s="914"/>
      <c r="U119" s="450"/>
      <c r="V119" s="351"/>
      <c r="W119" s="379"/>
      <c r="X119" s="354"/>
      <c r="Y119" s="354"/>
      <c r="Z119" s="354"/>
      <c r="AA119" s="350"/>
      <c r="AB119" s="354"/>
      <c r="AC119" s="354"/>
      <c r="AD119" s="377"/>
      <c r="AE119" s="350"/>
      <c r="AF119" s="354"/>
      <c r="AG119" s="496"/>
      <c r="AH119" s="905">
        <f t="shared" si="16"/>
        <v>0</v>
      </c>
      <c r="AI119" s="906"/>
      <c r="AJ119" s="916"/>
      <c r="AK119" s="917"/>
      <c r="AL119" s="909">
        <f t="shared" si="17"/>
        <v>0</v>
      </c>
      <c r="AM119" s="910"/>
      <c r="AN119" s="899"/>
      <c r="AO119" s="900"/>
      <c r="AP119" s="899"/>
      <c r="AQ119" s="900"/>
      <c r="AR119" s="899"/>
      <c r="AS119" s="900"/>
      <c r="AT119" s="460"/>
      <c r="AU119" s="901">
        <f t="shared" si="18"/>
        <v>0</v>
      </c>
      <c r="AV119" s="902"/>
      <c r="AW119" s="497"/>
      <c r="AX119" s="314"/>
      <c r="AY119" s="315"/>
      <c r="AZ119" s="314"/>
      <c r="BA119" s="315"/>
      <c r="BB119" s="314"/>
      <c r="BC119" s="315"/>
      <c r="BD119" s="313"/>
      <c r="BK119" s="90"/>
    </row>
    <row r="120" spans="1:63" ht="18" hidden="1">
      <c r="A120" s="381">
        <v>5</v>
      </c>
      <c r="B120" s="923"/>
      <c r="C120" s="923"/>
      <c r="D120" s="923"/>
      <c r="E120" s="923"/>
      <c r="F120" s="923"/>
      <c r="G120" s="923"/>
      <c r="H120" s="923"/>
      <c r="I120" s="923"/>
      <c r="J120" s="923"/>
      <c r="K120" s="923"/>
      <c r="L120" s="923"/>
      <c r="M120" s="923"/>
      <c r="N120" s="923"/>
      <c r="O120" s="923"/>
      <c r="P120" s="923"/>
      <c r="Q120" s="923"/>
      <c r="R120" s="923"/>
      <c r="S120" s="923"/>
      <c r="T120" s="924"/>
      <c r="U120" s="354"/>
      <c r="V120" s="351"/>
      <c r="W120" s="379"/>
      <c r="X120" s="354"/>
      <c r="Y120" s="354"/>
      <c r="Z120" s="354"/>
      <c r="AA120" s="350"/>
      <c r="AB120" s="354"/>
      <c r="AC120" s="354"/>
      <c r="AD120" s="377"/>
      <c r="AE120" s="350"/>
      <c r="AF120" s="354"/>
      <c r="AG120" s="496"/>
      <c r="AH120" s="905">
        <f t="shared" si="16"/>
        <v>0</v>
      </c>
      <c r="AI120" s="906"/>
      <c r="AJ120" s="916"/>
      <c r="AK120" s="917"/>
      <c r="AL120" s="909">
        <f t="shared" si="17"/>
        <v>0</v>
      </c>
      <c r="AM120" s="910"/>
      <c r="AN120" s="899"/>
      <c r="AO120" s="900"/>
      <c r="AP120" s="899"/>
      <c r="AQ120" s="900"/>
      <c r="AR120" s="899"/>
      <c r="AS120" s="900"/>
      <c r="AT120" s="460"/>
      <c r="AU120" s="901">
        <f t="shared" si="18"/>
        <v>0</v>
      </c>
      <c r="AV120" s="902"/>
      <c r="AW120" s="497"/>
      <c r="AX120" s="314"/>
      <c r="AY120" s="315"/>
      <c r="AZ120" s="314"/>
      <c r="BA120" s="315"/>
      <c r="BB120" s="314"/>
      <c r="BC120" s="315"/>
      <c r="BD120" s="313"/>
      <c r="BK120" s="90"/>
    </row>
    <row r="121" spans="1:63" ht="18" hidden="1">
      <c r="A121" s="381">
        <v>6</v>
      </c>
      <c r="B121" s="921"/>
      <c r="C121" s="921"/>
      <c r="D121" s="921"/>
      <c r="E121" s="921"/>
      <c r="F121" s="921"/>
      <c r="G121" s="921"/>
      <c r="H121" s="921"/>
      <c r="I121" s="921"/>
      <c r="J121" s="921"/>
      <c r="K121" s="921"/>
      <c r="L121" s="921"/>
      <c r="M121" s="921"/>
      <c r="N121" s="921"/>
      <c r="O121" s="921"/>
      <c r="P121" s="921"/>
      <c r="Q121" s="921"/>
      <c r="R121" s="921"/>
      <c r="S121" s="921"/>
      <c r="T121" s="922"/>
      <c r="U121" s="354"/>
      <c r="V121" s="351"/>
      <c r="W121" s="379"/>
      <c r="X121" s="354"/>
      <c r="Y121" s="354"/>
      <c r="Z121" s="354"/>
      <c r="AA121" s="350"/>
      <c r="AB121" s="354"/>
      <c r="AC121" s="354"/>
      <c r="AD121" s="377"/>
      <c r="AE121" s="350"/>
      <c r="AF121" s="354"/>
      <c r="AG121" s="496"/>
      <c r="AH121" s="905">
        <f t="shared" si="16"/>
        <v>0</v>
      </c>
      <c r="AI121" s="906"/>
      <c r="AJ121" s="916"/>
      <c r="AK121" s="917"/>
      <c r="AL121" s="909">
        <f t="shared" si="17"/>
        <v>0</v>
      </c>
      <c r="AM121" s="910"/>
      <c r="AN121" s="899"/>
      <c r="AO121" s="900"/>
      <c r="AP121" s="899"/>
      <c r="AQ121" s="900"/>
      <c r="AR121" s="899"/>
      <c r="AS121" s="900"/>
      <c r="AT121" s="460"/>
      <c r="AU121" s="901">
        <f t="shared" si="18"/>
        <v>0</v>
      </c>
      <c r="AV121" s="902"/>
      <c r="AW121" s="497"/>
      <c r="AX121" s="314"/>
      <c r="AY121" s="315"/>
      <c r="AZ121" s="314"/>
      <c r="BA121" s="315"/>
      <c r="BB121" s="314"/>
      <c r="BC121" s="315"/>
      <c r="BD121" s="313"/>
      <c r="BK121" s="90"/>
    </row>
    <row r="122" spans="1:63" ht="18" hidden="1">
      <c r="A122" s="381">
        <v>7</v>
      </c>
      <c r="B122" s="921"/>
      <c r="C122" s="921"/>
      <c r="D122" s="921"/>
      <c r="E122" s="921"/>
      <c r="F122" s="921"/>
      <c r="G122" s="921"/>
      <c r="H122" s="921"/>
      <c r="I122" s="921"/>
      <c r="J122" s="921"/>
      <c r="K122" s="921"/>
      <c r="L122" s="921"/>
      <c r="M122" s="921"/>
      <c r="N122" s="921"/>
      <c r="O122" s="921"/>
      <c r="P122" s="921"/>
      <c r="Q122" s="921"/>
      <c r="R122" s="921"/>
      <c r="S122" s="921"/>
      <c r="T122" s="922"/>
      <c r="U122" s="354"/>
      <c r="V122" s="351"/>
      <c r="W122" s="379"/>
      <c r="X122" s="354"/>
      <c r="Y122" s="354"/>
      <c r="Z122" s="354"/>
      <c r="AA122" s="350"/>
      <c r="AB122" s="354"/>
      <c r="AC122" s="354"/>
      <c r="AD122" s="377"/>
      <c r="AE122" s="350"/>
      <c r="AF122" s="354"/>
      <c r="AG122" s="496"/>
      <c r="AH122" s="905">
        <f t="shared" si="16"/>
        <v>0</v>
      </c>
      <c r="AI122" s="906"/>
      <c r="AJ122" s="916"/>
      <c r="AK122" s="917"/>
      <c r="AL122" s="909">
        <f t="shared" si="17"/>
        <v>0</v>
      </c>
      <c r="AM122" s="910"/>
      <c r="AN122" s="899"/>
      <c r="AO122" s="900"/>
      <c r="AP122" s="899"/>
      <c r="AQ122" s="900"/>
      <c r="AR122" s="899"/>
      <c r="AS122" s="900"/>
      <c r="AT122" s="460"/>
      <c r="AU122" s="901">
        <f t="shared" si="18"/>
        <v>0</v>
      </c>
      <c r="AV122" s="902"/>
      <c r="AW122" s="497"/>
      <c r="AX122" s="314"/>
      <c r="AY122" s="315"/>
      <c r="AZ122" s="314"/>
      <c r="BA122" s="315"/>
      <c r="BB122" s="314"/>
      <c r="BC122" s="315"/>
      <c r="BD122" s="313"/>
      <c r="BK122" s="90"/>
    </row>
    <row r="123" spans="1:63" ht="18" hidden="1">
      <c r="A123" s="381">
        <v>8</v>
      </c>
      <c r="B123" s="921"/>
      <c r="C123" s="921"/>
      <c r="D123" s="921"/>
      <c r="E123" s="921"/>
      <c r="F123" s="921"/>
      <c r="G123" s="921"/>
      <c r="H123" s="921"/>
      <c r="I123" s="921"/>
      <c r="J123" s="921"/>
      <c r="K123" s="921"/>
      <c r="L123" s="921"/>
      <c r="M123" s="921"/>
      <c r="N123" s="921"/>
      <c r="O123" s="921"/>
      <c r="P123" s="921"/>
      <c r="Q123" s="921"/>
      <c r="R123" s="921"/>
      <c r="S123" s="921"/>
      <c r="T123" s="922"/>
      <c r="U123" s="354"/>
      <c r="V123" s="351"/>
      <c r="W123" s="379"/>
      <c r="X123" s="354"/>
      <c r="Y123" s="354"/>
      <c r="Z123" s="354"/>
      <c r="AA123" s="350"/>
      <c r="AB123" s="354"/>
      <c r="AC123" s="354"/>
      <c r="AD123" s="377"/>
      <c r="AE123" s="350"/>
      <c r="AF123" s="354"/>
      <c r="AG123" s="496"/>
      <c r="AH123" s="905">
        <f t="shared" si="16"/>
        <v>0</v>
      </c>
      <c r="AI123" s="906"/>
      <c r="AJ123" s="916"/>
      <c r="AK123" s="917"/>
      <c r="AL123" s="909">
        <f t="shared" si="17"/>
        <v>0</v>
      </c>
      <c r="AM123" s="910"/>
      <c r="AN123" s="899"/>
      <c r="AO123" s="900"/>
      <c r="AP123" s="899"/>
      <c r="AQ123" s="900"/>
      <c r="AR123" s="899"/>
      <c r="AS123" s="900"/>
      <c r="AT123" s="460"/>
      <c r="AU123" s="901">
        <f t="shared" si="18"/>
        <v>0</v>
      </c>
      <c r="AV123" s="902"/>
      <c r="AW123" s="497"/>
      <c r="AX123" s="314"/>
      <c r="AY123" s="315"/>
      <c r="AZ123" s="314"/>
      <c r="BA123" s="315"/>
      <c r="BB123" s="314"/>
      <c r="BC123" s="315"/>
      <c r="BD123" s="313"/>
      <c r="BK123" s="90"/>
    </row>
    <row r="124" spans="1:63" ht="18" hidden="1">
      <c r="A124" s="381">
        <v>9</v>
      </c>
      <c r="B124" s="921"/>
      <c r="C124" s="921"/>
      <c r="D124" s="921"/>
      <c r="E124" s="921"/>
      <c r="F124" s="921"/>
      <c r="G124" s="921"/>
      <c r="H124" s="921"/>
      <c r="I124" s="921"/>
      <c r="J124" s="921"/>
      <c r="K124" s="921"/>
      <c r="L124" s="921"/>
      <c r="M124" s="921"/>
      <c r="N124" s="921"/>
      <c r="O124" s="921"/>
      <c r="P124" s="921"/>
      <c r="Q124" s="921"/>
      <c r="R124" s="921"/>
      <c r="S124" s="921"/>
      <c r="T124" s="922"/>
      <c r="U124" s="354"/>
      <c r="V124" s="351"/>
      <c r="W124" s="379"/>
      <c r="X124" s="354"/>
      <c r="Y124" s="354"/>
      <c r="Z124" s="354"/>
      <c r="AA124" s="350"/>
      <c r="AB124" s="354"/>
      <c r="AC124" s="354"/>
      <c r="AD124" s="377"/>
      <c r="AE124" s="350"/>
      <c r="AF124" s="354"/>
      <c r="AG124" s="496"/>
      <c r="AH124" s="905">
        <f t="shared" si="16"/>
        <v>0</v>
      </c>
      <c r="AI124" s="906"/>
      <c r="AJ124" s="916"/>
      <c r="AK124" s="917"/>
      <c r="AL124" s="909">
        <f t="shared" si="17"/>
        <v>0</v>
      </c>
      <c r="AM124" s="910"/>
      <c r="AN124" s="899"/>
      <c r="AO124" s="900"/>
      <c r="AP124" s="899"/>
      <c r="AQ124" s="900"/>
      <c r="AR124" s="899"/>
      <c r="AS124" s="900"/>
      <c r="AT124" s="460"/>
      <c r="AU124" s="901">
        <f t="shared" si="18"/>
        <v>0</v>
      </c>
      <c r="AV124" s="902"/>
      <c r="AW124" s="497"/>
      <c r="AX124" s="314"/>
      <c r="AY124" s="315"/>
      <c r="AZ124" s="314"/>
      <c r="BA124" s="315"/>
      <c r="BB124" s="314"/>
      <c r="BC124" s="315"/>
      <c r="BD124" s="313"/>
      <c r="BK124" s="90"/>
    </row>
    <row r="125" spans="1:63" ht="18" hidden="1">
      <c r="A125" s="381">
        <v>10</v>
      </c>
      <c r="B125" s="921"/>
      <c r="C125" s="921"/>
      <c r="D125" s="921"/>
      <c r="E125" s="921"/>
      <c r="F125" s="921"/>
      <c r="G125" s="921"/>
      <c r="H125" s="921"/>
      <c r="I125" s="921"/>
      <c r="J125" s="921"/>
      <c r="K125" s="921"/>
      <c r="L125" s="921"/>
      <c r="M125" s="921"/>
      <c r="N125" s="921"/>
      <c r="O125" s="921"/>
      <c r="P125" s="921"/>
      <c r="Q125" s="921"/>
      <c r="R125" s="921"/>
      <c r="S125" s="921"/>
      <c r="T125" s="922"/>
      <c r="U125" s="354"/>
      <c r="V125" s="351"/>
      <c r="W125" s="379"/>
      <c r="X125" s="354"/>
      <c r="Y125" s="354"/>
      <c r="Z125" s="354"/>
      <c r="AA125" s="350"/>
      <c r="AB125" s="354"/>
      <c r="AC125" s="354"/>
      <c r="AD125" s="377"/>
      <c r="AE125" s="350"/>
      <c r="AF125" s="354"/>
      <c r="AG125" s="496"/>
      <c r="AH125" s="905">
        <f t="shared" si="16"/>
        <v>0</v>
      </c>
      <c r="AI125" s="906"/>
      <c r="AJ125" s="916"/>
      <c r="AK125" s="917"/>
      <c r="AL125" s="909">
        <f t="shared" si="17"/>
        <v>0</v>
      </c>
      <c r="AM125" s="910"/>
      <c r="AN125" s="899"/>
      <c r="AO125" s="900"/>
      <c r="AP125" s="899"/>
      <c r="AQ125" s="900"/>
      <c r="AR125" s="377"/>
      <c r="AS125" s="350"/>
      <c r="AT125" s="460"/>
      <c r="AU125" s="901">
        <f t="shared" si="18"/>
        <v>0</v>
      </c>
      <c r="AV125" s="902"/>
      <c r="AW125" s="497"/>
      <c r="AX125" s="314"/>
      <c r="AY125" s="315"/>
      <c r="AZ125" s="314"/>
      <c r="BA125" s="315"/>
      <c r="BB125" s="314"/>
      <c r="BC125" s="315"/>
      <c r="BD125" s="313"/>
      <c r="BK125" s="90"/>
    </row>
    <row r="126" spans="1:63" ht="18" hidden="1">
      <c r="A126" s="381">
        <v>11</v>
      </c>
      <c r="B126" s="913"/>
      <c r="C126" s="914"/>
      <c r="D126" s="914"/>
      <c r="E126" s="914"/>
      <c r="F126" s="914"/>
      <c r="G126" s="914"/>
      <c r="H126" s="914"/>
      <c r="I126" s="914"/>
      <c r="J126" s="914"/>
      <c r="K126" s="914"/>
      <c r="L126" s="914"/>
      <c r="M126" s="914"/>
      <c r="N126" s="914"/>
      <c r="O126" s="914"/>
      <c r="P126" s="914"/>
      <c r="Q126" s="914"/>
      <c r="R126" s="914"/>
      <c r="S126" s="914"/>
      <c r="T126" s="915"/>
      <c r="U126" s="354"/>
      <c r="V126" s="351"/>
      <c r="W126" s="379"/>
      <c r="X126" s="354"/>
      <c r="Y126" s="354"/>
      <c r="Z126" s="354"/>
      <c r="AA126" s="350"/>
      <c r="AB126" s="354"/>
      <c r="AC126" s="354"/>
      <c r="AD126" s="377"/>
      <c r="AE126" s="350"/>
      <c r="AF126" s="354"/>
      <c r="AG126" s="496"/>
      <c r="AH126" s="905">
        <f t="shared" si="16"/>
        <v>0</v>
      </c>
      <c r="AI126" s="906"/>
      <c r="AJ126" s="916"/>
      <c r="AK126" s="917"/>
      <c r="AL126" s="909">
        <f t="shared" si="17"/>
        <v>0</v>
      </c>
      <c r="AM126" s="910"/>
      <c r="AN126" s="899"/>
      <c r="AO126" s="900"/>
      <c r="AP126" s="899"/>
      <c r="AQ126" s="900"/>
      <c r="AR126" s="899"/>
      <c r="AS126" s="900"/>
      <c r="AT126" s="460"/>
      <c r="AU126" s="901">
        <f t="shared" si="18"/>
        <v>0</v>
      </c>
      <c r="AV126" s="902"/>
      <c r="AW126" s="497"/>
      <c r="AX126" s="314"/>
      <c r="AY126" s="315"/>
      <c r="AZ126" s="314"/>
      <c r="BA126" s="315"/>
      <c r="BB126" s="314"/>
      <c r="BC126" s="315"/>
      <c r="BD126" s="313"/>
      <c r="BK126" s="90"/>
    </row>
    <row r="127" spans="1:63" ht="18" hidden="1">
      <c r="A127" s="381">
        <v>12</v>
      </c>
      <c r="B127" s="918"/>
      <c r="C127" s="919"/>
      <c r="D127" s="919"/>
      <c r="E127" s="919"/>
      <c r="F127" s="919"/>
      <c r="G127" s="919"/>
      <c r="H127" s="919"/>
      <c r="I127" s="919"/>
      <c r="J127" s="919"/>
      <c r="K127" s="919"/>
      <c r="L127" s="919"/>
      <c r="M127" s="919"/>
      <c r="N127" s="919"/>
      <c r="O127" s="919"/>
      <c r="P127" s="919"/>
      <c r="Q127" s="919"/>
      <c r="R127" s="919"/>
      <c r="S127" s="919"/>
      <c r="T127" s="920"/>
      <c r="U127" s="354"/>
      <c r="V127" s="351"/>
      <c r="W127" s="379"/>
      <c r="X127" s="354"/>
      <c r="Y127" s="354"/>
      <c r="Z127" s="354"/>
      <c r="AA127" s="350"/>
      <c r="AB127" s="354"/>
      <c r="AC127" s="354"/>
      <c r="AD127" s="377"/>
      <c r="AE127" s="350"/>
      <c r="AF127" s="354"/>
      <c r="AG127" s="496"/>
      <c r="AH127" s="905">
        <f t="shared" si="16"/>
        <v>0</v>
      </c>
      <c r="AI127" s="906"/>
      <c r="AJ127" s="916"/>
      <c r="AK127" s="917"/>
      <c r="AL127" s="909">
        <f t="shared" si="17"/>
        <v>0</v>
      </c>
      <c r="AM127" s="910"/>
      <c r="AN127" s="899"/>
      <c r="AO127" s="900"/>
      <c r="AP127" s="899"/>
      <c r="AQ127" s="900"/>
      <c r="AR127" s="899"/>
      <c r="AS127" s="900"/>
      <c r="AT127" s="460"/>
      <c r="AU127" s="901">
        <f t="shared" si="18"/>
        <v>0</v>
      </c>
      <c r="AV127" s="902"/>
      <c r="AW127" s="497"/>
      <c r="AX127" s="314"/>
      <c r="AY127" s="315"/>
      <c r="AZ127" s="314"/>
      <c r="BA127" s="315"/>
      <c r="BB127" s="314"/>
      <c r="BC127" s="315"/>
      <c r="BD127" s="313"/>
      <c r="BK127" s="90"/>
    </row>
    <row r="128" spans="1:63" ht="18" hidden="1">
      <c r="A128" s="381">
        <v>13</v>
      </c>
      <c r="B128" s="918"/>
      <c r="C128" s="919"/>
      <c r="D128" s="919"/>
      <c r="E128" s="919"/>
      <c r="F128" s="919"/>
      <c r="G128" s="919"/>
      <c r="H128" s="919"/>
      <c r="I128" s="919"/>
      <c r="J128" s="919"/>
      <c r="K128" s="919"/>
      <c r="L128" s="919"/>
      <c r="M128" s="919"/>
      <c r="N128" s="919"/>
      <c r="O128" s="919"/>
      <c r="P128" s="919"/>
      <c r="Q128" s="919"/>
      <c r="R128" s="919"/>
      <c r="S128" s="919"/>
      <c r="T128" s="920"/>
      <c r="U128" s="380"/>
      <c r="V128" s="499"/>
      <c r="W128" s="377"/>
      <c r="X128" s="354"/>
      <c r="Y128" s="354"/>
      <c r="Z128" s="354"/>
      <c r="AA128" s="350"/>
      <c r="AB128" s="354"/>
      <c r="AC128" s="354"/>
      <c r="AD128" s="377"/>
      <c r="AE128" s="350"/>
      <c r="AF128" s="354"/>
      <c r="AG128" s="496"/>
      <c r="AH128" s="905">
        <f t="shared" si="16"/>
        <v>0</v>
      </c>
      <c r="AI128" s="906"/>
      <c r="AJ128" s="916"/>
      <c r="AK128" s="917"/>
      <c r="AL128" s="909">
        <f t="shared" si="17"/>
        <v>0</v>
      </c>
      <c r="AM128" s="910"/>
      <c r="AN128" s="899"/>
      <c r="AO128" s="900"/>
      <c r="AP128" s="899"/>
      <c r="AQ128" s="900"/>
      <c r="AR128" s="899"/>
      <c r="AS128" s="900"/>
      <c r="AT128" s="460"/>
      <c r="AU128" s="901">
        <f t="shared" si="18"/>
        <v>0</v>
      </c>
      <c r="AV128" s="902"/>
      <c r="AW128" s="497"/>
      <c r="AX128" s="314"/>
      <c r="AY128" s="315"/>
      <c r="AZ128" s="314"/>
      <c r="BA128" s="315"/>
      <c r="BB128" s="314"/>
      <c r="BC128" s="315"/>
      <c r="BD128" s="313"/>
      <c r="BK128" s="90"/>
    </row>
    <row r="129" spans="1:63" ht="18" hidden="1">
      <c r="A129" s="381">
        <v>14</v>
      </c>
      <c r="B129" s="913"/>
      <c r="C129" s="914"/>
      <c r="D129" s="914"/>
      <c r="E129" s="914"/>
      <c r="F129" s="914"/>
      <c r="G129" s="914"/>
      <c r="H129" s="914"/>
      <c r="I129" s="914"/>
      <c r="J129" s="914"/>
      <c r="K129" s="914"/>
      <c r="L129" s="914"/>
      <c r="M129" s="914"/>
      <c r="N129" s="914"/>
      <c r="O129" s="914"/>
      <c r="P129" s="914"/>
      <c r="Q129" s="914"/>
      <c r="R129" s="914"/>
      <c r="S129" s="914"/>
      <c r="T129" s="915"/>
      <c r="U129" s="351"/>
      <c r="V129" s="351"/>
      <c r="W129" s="377"/>
      <c r="X129" s="354"/>
      <c r="Y129" s="354"/>
      <c r="Z129" s="354"/>
      <c r="AA129" s="350"/>
      <c r="AB129" s="354"/>
      <c r="AC129" s="354"/>
      <c r="AD129" s="377"/>
      <c r="AE129" s="350"/>
      <c r="AF129" s="354"/>
      <c r="AG129" s="496"/>
      <c r="AH129" s="905">
        <f t="shared" si="16"/>
        <v>0</v>
      </c>
      <c r="AI129" s="906"/>
      <c r="AJ129" s="916"/>
      <c r="AK129" s="917"/>
      <c r="AL129" s="909">
        <f t="shared" si="17"/>
        <v>0</v>
      </c>
      <c r="AM129" s="910"/>
      <c r="AN129" s="899"/>
      <c r="AO129" s="900"/>
      <c r="AP129" s="899"/>
      <c r="AQ129" s="900"/>
      <c r="AR129" s="899"/>
      <c r="AS129" s="900"/>
      <c r="AT129" s="460"/>
      <c r="AU129" s="901">
        <f t="shared" si="18"/>
        <v>0</v>
      </c>
      <c r="AV129" s="902"/>
      <c r="AW129" s="500"/>
      <c r="AX129" s="377"/>
      <c r="AY129" s="459"/>
      <c r="AZ129" s="377"/>
      <c r="BA129" s="459"/>
      <c r="BB129" s="377"/>
      <c r="BC129" s="459"/>
      <c r="BD129" s="460"/>
      <c r="BK129" s="90"/>
    </row>
    <row r="130" spans="1:63" ht="18.75" hidden="1" thickBot="1">
      <c r="A130" s="381">
        <v>15</v>
      </c>
      <c r="B130" s="903"/>
      <c r="C130" s="904"/>
      <c r="D130" s="904"/>
      <c r="E130" s="904"/>
      <c r="F130" s="904"/>
      <c r="G130" s="904"/>
      <c r="H130" s="904"/>
      <c r="I130" s="904"/>
      <c r="J130" s="904"/>
      <c r="K130" s="904"/>
      <c r="L130" s="904"/>
      <c r="M130" s="904"/>
      <c r="N130" s="904"/>
      <c r="O130" s="904"/>
      <c r="P130" s="904"/>
      <c r="Q130" s="904"/>
      <c r="R130" s="904"/>
      <c r="S130" s="904"/>
      <c r="T130" s="904"/>
      <c r="U130" s="501"/>
      <c r="V130" s="502"/>
      <c r="W130" s="361"/>
      <c r="X130" s="284"/>
      <c r="Y130" s="284"/>
      <c r="Z130" s="284"/>
      <c r="AA130" s="503"/>
      <c r="AB130" s="284"/>
      <c r="AC130" s="284"/>
      <c r="AD130" s="361"/>
      <c r="AE130" s="503"/>
      <c r="AF130" s="504"/>
      <c r="AG130" s="505"/>
      <c r="AH130" s="905">
        <f t="shared" si="16"/>
        <v>0</v>
      </c>
      <c r="AI130" s="906"/>
      <c r="AJ130" s="907"/>
      <c r="AK130" s="908"/>
      <c r="AL130" s="909">
        <f t="shared" si="17"/>
        <v>0</v>
      </c>
      <c r="AM130" s="910"/>
      <c r="AN130" s="911"/>
      <c r="AO130" s="912"/>
      <c r="AP130" s="911"/>
      <c r="AQ130" s="912"/>
      <c r="AR130" s="911"/>
      <c r="AS130" s="912"/>
      <c r="AT130" s="286"/>
      <c r="AU130" s="901">
        <f t="shared" si="18"/>
        <v>0</v>
      </c>
      <c r="AV130" s="902"/>
      <c r="AW130" s="506"/>
      <c r="AX130" s="258"/>
      <c r="AY130" s="262"/>
      <c r="AZ130" s="258"/>
      <c r="BA130" s="262"/>
      <c r="BB130" s="258"/>
      <c r="BC130" s="262"/>
      <c r="BD130" s="265"/>
      <c r="BK130" s="90"/>
    </row>
    <row r="131" spans="1:63" ht="19.5" hidden="1" thickBot="1">
      <c r="A131" s="477"/>
      <c r="B131" s="895" t="s">
        <v>164</v>
      </c>
      <c r="C131" s="896"/>
      <c r="D131" s="896"/>
      <c r="E131" s="896"/>
      <c r="F131" s="896"/>
      <c r="G131" s="896"/>
      <c r="H131" s="896"/>
      <c r="I131" s="896"/>
      <c r="J131" s="896"/>
      <c r="K131" s="896"/>
      <c r="L131" s="896"/>
      <c r="M131" s="896"/>
      <c r="N131" s="896"/>
      <c r="O131" s="896"/>
      <c r="P131" s="896"/>
      <c r="Q131" s="896"/>
      <c r="R131" s="896"/>
      <c r="S131" s="896"/>
      <c r="T131" s="897"/>
      <c r="U131" s="507"/>
      <c r="V131" s="508"/>
      <c r="W131" s="508"/>
      <c r="X131" s="508"/>
      <c r="Y131" s="508"/>
      <c r="Z131" s="508"/>
      <c r="AA131" s="508"/>
      <c r="AB131" s="508"/>
      <c r="AC131" s="508"/>
      <c r="AD131" s="508"/>
      <c r="AE131" s="508"/>
      <c r="AF131" s="508"/>
      <c r="AG131" s="508"/>
      <c r="AH131" s="898">
        <f>SUM(AH116:AI130)</f>
        <v>0</v>
      </c>
      <c r="AI131" s="889"/>
      <c r="AJ131" s="888">
        <f>SUM(AJ116:AK130)</f>
        <v>0</v>
      </c>
      <c r="AK131" s="890"/>
      <c r="AL131" s="898">
        <f>SUM(AL116:AM130)</f>
        <v>0</v>
      </c>
      <c r="AM131" s="889"/>
      <c r="AN131" s="888">
        <f>SUM(AN116:AO130)</f>
        <v>0</v>
      </c>
      <c r="AO131" s="889"/>
      <c r="AP131" s="888">
        <f>SUM(AP116:AQ130)</f>
        <v>0</v>
      </c>
      <c r="AQ131" s="889"/>
      <c r="AR131" s="888">
        <f>SUM(AR116:AS130)</f>
        <v>0</v>
      </c>
      <c r="AS131" s="889"/>
      <c r="AT131" s="509"/>
      <c r="AU131" s="888">
        <f>SUM(AU116:AV130)</f>
        <v>0</v>
      </c>
      <c r="AV131" s="890"/>
      <c r="AW131" s="510"/>
      <c r="AX131" s="509"/>
      <c r="AY131" s="509"/>
      <c r="AZ131" s="509"/>
      <c r="BA131" s="509"/>
      <c r="BB131" s="509"/>
      <c r="BC131" s="509"/>
      <c r="BD131" s="511"/>
      <c r="BK131" s="90"/>
    </row>
    <row r="132" spans="2:55" ht="18.75">
      <c r="B132" s="6"/>
      <c r="C132" s="512"/>
      <c r="D132" s="512"/>
      <c r="E132" s="512"/>
      <c r="F132" s="512"/>
      <c r="G132" s="512"/>
      <c r="H132" s="512"/>
      <c r="I132" s="512"/>
      <c r="J132" s="512"/>
      <c r="K132" s="512"/>
      <c r="L132" s="512"/>
      <c r="M132" s="512"/>
      <c r="N132" s="512"/>
      <c r="O132" s="512"/>
      <c r="P132" s="512"/>
      <c r="Q132" s="512"/>
      <c r="R132" s="512"/>
      <c r="S132" s="512"/>
      <c r="T132" s="512"/>
      <c r="U132" s="512"/>
      <c r="V132" s="513"/>
      <c r="W132" s="513"/>
      <c r="X132" s="513"/>
      <c r="Y132" s="513"/>
      <c r="Z132" s="513"/>
      <c r="AA132" s="513"/>
      <c r="AB132" s="513"/>
      <c r="AC132" s="513"/>
      <c r="AD132" s="513"/>
      <c r="AE132" s="513"/>
      <c r="AF132" s="514"/>
      <c r="AG132" s="514"/>
      <c r="AH132" s="514"/>
      <c r="AI132" s="514"/>
      <c r="AJ132" s="514"/>
      <c r="AK132" s="514"/>
      <c r="AL132" s="515"/>
      <c r="AM132" s="515"/>
      <c r="AN132" s="515"/>
      <c r="AO132" s="515"/>
      <c r="AP132" s="516"/>
      <c r="AQ132" s="516"/>
      <c r="AR132" s="516"/>
      <c r="AS132" s="516"/>
      <c r="AT132" s="345"/>
      <c r="AU132" s="345"/>
      <c r="AV132" s="345"/>
      <c r="AW132" s="345"/>
      <c r="AX132" s="345"/>
      <c r="AY132" s="345"/>
      <c r="AZ132" s="345"/>
      <c r="BA132" s="345"/>
      <c r="BB132" s="345"/>
      <c r="BC132" s="229"/>
    </row>
    <row r="133" spans="2:55" ht="18.75">
      <c r="B133" s="6"/>
      <c r="C133" s="6"/>
      <c r="D133" s="345"/>
      <c r="E133" s="517"/>
      <c r="F133" s="513"/>
      <c r="G133" s="513"/>
      <c r="H133" s="513"/>
      <c r="I133" s="513"/>
      <c r="J133" s="513"/>
      <c r="K133" s="513"/>
      <c r="L133" s="513"/>
      <c r="M133" s="513"/>
      <c r="N133" s="513"/>
      <c r="O133" s="513"/>
      <c r="P133" s="513"/>
      <c r="Q133" s="513"/>
      <c r="R133" s="513"/>
      <c r="S133" s="513"/>
      <c r="T133" s="513"/>
      <c r="U133" s="513"/>
      <c r="V133" s="513"/>
      <c r="W133" s="513"/>
      <c r="X133" s="513"/>
      <c r="Y133" s="513"/>
      <c r="Z133" s="513"/>
      <c r="AA133" s="513"/>
      <c r="AB133" s="513"/>
      <c r="AC133" s="513"/>
      <c r="AD133" s="513"/>
      <c r="AE133" s="513"/>
      <c r="AF133" s="514"/>
      <c r="AG133" s="514"/>
      <c r="AH133" s="514"/>
      <c r="AI133" s="514"/>
      <c r="AJ133" s="514"/>
      <c r="AK133" s="514"/>
      <c r="AL133" s="515"/>
      <c r="AM133" s="515"/>
      <c r="AN133" s="515"/>
      <c r="AO133" s="515"/>
      <c r="AP133" s="516"/>
      <c r="AQ133" s="516"/>
      <c r="AR133" s="516"/>
      <c r="AS133" s="516"/>
      <c r="AT133" s="345"/>
      <c r="AU133" s="345"/>
      <c r="AV133" s="345"/>
      <c r="AW133" s="345"/>
      <c r="AX133" s="345"/>
      <c r="AY133" s="345"/>
      <c r="AZ133" s="345"/>
      <c r="BA133" s="345"/>
      <c r="BB133" s="345"/>
      <c r="BC133" s="229"/>
    </row>
    <row r="134" spans="2:59" ht="18.75">
      <c r="B134" s="6"/>
      <c r="C134" s="559"/>
      <c r="D134" s="345"/>
      <c r="E134" s="517"/>
      <c r="F134" s="528"/>
      <c r="G134" s="528"/>
      <c r="H134" s="528"/>
      <c r="I134" s="528"/>
      <c r="J134" s="528"/>
      <c r="K134" s="528"/>
      <c r="L134" s="528"/>
      <c r="M134" s="528"/>
      <c r="N134" s="528"/>
      <c r="O134" s="528"/>
      <c r="P134" s="528"/>
      <c r="Q134" s="528"/>
      <c r="R134" s="528"/>
      <c r="S134" s="528"/>
      <c r="T134" s="528"/>
      <c r="U134" s="528"/>
      <c r="V134" s="528"/>
      <c r="W134" s="528"/>
      <c r="X134" s="528"/>
      <c r="Y134" s="528"/>
      <c r="Z134" s="528"/>
      <c r="AA134" s="528"/>
      <c r="AB134" s="528"/>
      <c r="AC134" s="528"/>
      <c r="AD134" s="528"/>
      <c r="AE134" s="528"/>
      <c r="AF134" s="514"/>
      <c r="AG134" s="514"/>
      <c r="AH134" s="514"/>
      <c r="AI134" s="514"/>
      <c r="AJ134" s="891"/>
      <c r="AK134" s="891"/>
      <c r="AL134" s="891"/>
      <c r="AM134" s="891"/>
      <c r="AN134" s="891"/>
      <c r="AO134" s="891"/>
      <c r="AP134" s="891"/>
      <c r="AQ134" s="891"/>
      <c r="AR134" s="891"/>
      <c r="AS134" s="891"/>
      <c r="AT134" s="891"/>
      <c r="AU134" s="891"/>
      <c r="AV134" s="891"/>
      <c r="AW134" s="891"/>
      <c r="AX134" s="891"/>
      <c r="AY134" s="891"/>
      <c r="AZ134" s="891"/>
      <c r="BA134" s="345"/>
      <c r="BB134" s="345"/>
      <c r="BC134" s="229"/>
      <c r="BD134" s="195"/>
      <c r="BE134" s="195"/>
      <c r="BF134" s="195"/>
      <c r="BG134" s="195"/>
    </row>
    <row r="135" spans="2:59" ht="18.75">
      <c r="B135" s="6"/>
      <c r="C135" s="559"/>
      <c r="D135" s="345"/>
      <c r="E135" s="517"/>
      <c r="F135" s="528"/>
      <c r="G135" s="528"/>
      <c r="H135" s="528"/>
      <c r="I135" s="528"/>
      <c r="J135" s="528"/>
      <c r="K135" s="528"/>
      <c r="L135" s="528"/>
      <c r="M135" s="528"/>
      <c r="N135" s="528"/>
      <c r="O135" s="528"/>
      <c r="P135" s="528"/>
      <c r="Q135" s="528"/>
      <c r="R135" s="528"/>
      <c r="S135" s="528"/>
      <c r="T135" s="528"/>
      <c r="U135" s="528"/>
      <c r="V135" s="528"/>
      <c r="W135" s="528"/>
      <c r="X135" s="528"/>
      <c r="Y135" s="528"/>
      <c r="Z135" s="528"/>
      <c r="AA135" s="528"/>
      <c r="AB135" s="528"/>
      <c r="AC135" s="528"/>
      <c r="AD135" s="528"/>
      <c r="AE135" s="528"/>
      <c r="AF135" s="514"/>
      <c r="AG135" s="514"/>
      <c r="AH135" s="514"/>
      <c r="AI135" s="514"/>
      <c r="AJ135" s="892"/>
      <c r="AK135" s="892"/>
      <c r="AL135" s="892"/>
      <c r="AM135" s="892"/>
      <c r="AN135" s="892"/>
      <c r="AO135" s="892"/>
      <c r="AP135" s="892"/>
      <c r="AQ135" s="892"/>
      <c r="AR135" s="892"/>
      <c r="AS135" s="892"/>
      <c r="AT135" s="519"/>
      <c r="AU135" s="519"/>
      <c r="AV135" s="519"/>
      <c r="AW135" s="519"/>
      <c r="AX135" s="519"/>
      <c r="AY135" s="519"/>
      <c r="AZ135" s="519"/>
      <c r="BA135" s="345"/>
      <c r="BB135" s="345"/>
      <c r="BC135" s="229"/>
      <c r="BD135" s="195"/>
      <c r="BE135" s="195"/>
      <c r="BF135" s="195"/>
      <c r="BG135" s="195"/>
    </row>
    <row r="136" spans="2:59" ht="18.75">
      <c r="B136" s="6"/>
      <c r="C136" s="893"/>
      <c r="D136" s="893"/>
      <c r="E136" s="893"/>
      <c r="F136" s="893"/>
      <c r="G136" s="893"/>
      <c r="H136" s="893"/>
      <c r="I136" s="893"/>
      <c r="J136" s="893"/>
      <c r="K136" s="893"/>
      <c r="L136" s="893"/>
      <c r="M136" s="893"/>
      <c r="N136" s="520"/>
      <c r="O136" s="530"/>
      <c r="P136" s="530"/>
      <c r="Q136" s="530"/>
      <c r="R136" s="530"/>
      <c r="S136" s="530"/>
      <c r="T136" s="530"/>
      <c r="U136" s="530"/>
      <c r="V136" s="560"/>
      <c r="W136" s="521"/>
      <c r="X136" s="521"/>
      <c r="Y136" s="521"/>
      <c r="Z136" s="521"/>
      <c r="AA136" s="528"/>
      <c r="AB136" s="528"/>
      <c r="AC136" s="528"/>
      <c r="AD136" s="528"/>
      <c r="AE136" s="521"/>
      <c r="AF136" s="521"/>
      <c r="AG136" s="521"/>
      <c r="AH136" s="521"/>
      <c r="AI136" s="521"/>
      <c r="AJ136" s="522"/>
      <c r="AK136" s="519"/>
      <c r="AL136" s="523"/>
      <c r="AM136" s="519"/>
      <c r="AN136" s="519"/>
      <c r="AO136" s="519"/>
      <c r="AP136" s="519"/>
      <c r="AQ136" s="519"/>
      <c r="AR136" s="519"/>
      <c r="AS136" s="8"/>
      <c r="AT136" s="8"/>
      <c r="AU136" s="8"/>
      <c r="AV136" s="531"/>
      <c r="AW136" s="561"/>
      <c r="AX136" s="562"/>
      <c r="AY136" s="563"/>
      <c r="AZ136" s="563"/>
      <c r="BA136" s="521"/>
      <c r="BB136" s="521"/>
      <c r="BC136" s="524"/>
      <c r="BD136" s="195"/>
      <c r="BE136" s="195"/>
      <c r="BF136" s="195"/>
      <c r="BG136" s="195"/>
    </row>
    <row r="137" spans="2:59" ht="18.75">
      <c r="B137" s="6"/>
      <c r="C137" s="894"/>
      <c r="D137" s="894"/>
      <c r="E137" s="894"/>
      <c r="F137" s="894"/>
      <c r="G137" s="894"/>
      <c r="H137" s="894"/>
      <c r="I137" s="894"/>
      <c r="J137" s="894"/>
      <c r="K137" s="894"/>
      <c r="L137" s="894"/>
      <c r="M137" s="525"/>
      <c r="N137" s="525"/>
      <c r="O137" s="526"/>
      <c r="P137" s="525"/>
      <c r="Q137" s="527"/>
      <c r="R137" s="527"/>
      <c r="S137" s="527"/>
      <c r="T137" s="527"/>
      <c r="U137" s="527"/>
      <c r="V137" s="527"/>
      <c r="W137" s="887"/>
      <c r="X137" s="887"/>
      <c r="Y137" s="527"/>
      <c r="Z137" s="527"/>
      <c r="AA137" s="521"/>
      <c r="AB137" s="521"/>
      <c r="AC137" s="521"/>
      <c r="AD137" s="521"/>
      <c r="AE137" s="528"/>
      <c r="AF137" s="528"/>
      <c r="AG137" s="516"/>
      <c r="AH137" s="516"/>
      <c r="AI137" s="517"/>
      <c r="AJ137" s="519"/>
      <c r="AK137" s="519"/>
      <c r="AL137" s="519"/>
      <c r="AM137" s="519"/>
      <c r="AN137" s="519"/>
      <c r="AO137" s="519"/>
      <c r="AP137" s="518"/>
      <c r="AQ137" s="527"/>
      <c r="AR137" s="518"/>
      <c r="AS137" s="885"/>
      <c r="AT137" s="885"/>
      <c r="AU137" s="885"/>
      <c r="AV137" s="7"/>
      <c r="AW137" s="7"/>
      <c r="AX137" s="885"/>
      <c r="AY137" s="885"/>
      <c r="AZ137" s="885"/>
      <c r="BA137" s="516"/>
      <c r="BB137" s="517"/>
      <c r="BC137" s="529"/>
      <c r="BD137" s="195"/>
      <c r="BE137" s="195"/>
      <c r="BF137" s="195"/>
      <c r="BG137" s="195"/>
    </row>
    <row r="138" spans="2:59" ht="18.75">
      <c r="B138" s="6"/>
      <c r="C138" s="559"/>
      <c r="D138" s="564"/>
      <c r="E138" s="565"/>
      <c r="F138" s="566"/>
      <c r="G138" s="525"/>
      <c r="H138" s="525"/>
      <c r="I138" s="525"/>
      <c r="J138" s="525"/>
      <c r="K138" s="525"/>
      <c r="L138" s="525"/>
      <c r="M138" s="525"/>
      <c r="N138" s="525"/>
      <c r="O138" s="526"/>
      <c r="P138" s="525"/>
      <c r="Q138" s="530"/>
      <c r="R138" s="530"/>
      <c r="S138" s="530"/>
      <c r="T138" s="530"/>
      <c r="U138" s="530"/>
      <c r="V138" s="530"/>
      <c r="W138" s="530"/>
      <c r="X138" s="530"/>
      <c r="Y138" s="530"/>
      <c r="Z138" s="530"/>
      <c r="AA138" s="528"/>
      <c r="AB138" s="528"/>
      <c r="AC138" s="528"/>
      <c r="AD138" s="528"/>
      <c r="AE138" s="516"/>
      <c r="AF138" s="516"/>
      <c r="AG138" s="516"/>
      <c r="AH138" s="516"/>
      <c r="AI138" s="517"/>
      <c r="AJ138" s="519"/>
      <c r="AK138" s="519"/>
      <c r="AL138" s="519"/>
      <c r="AM138" s="519"/>
      <c r="AN138" s="519"/>
      <c r="AO138" s="519"/>
      <c r="AP138" s="519"/>
      <c r="AQ138" s="519"/>
      <c r="AR138" s="519"/>
      <c r="AS138" s="531"/>
      <c r="AT138" s="531"/>
      <c r="AU138" s="531"/>
      <c r="AV138" s="531"/>
      <c r="AW138" s="531"/>
      <c r="AX138" s="531"/>
      <c r="AY138" s="531"/>
      <c r="AZ138" s="531"/>
      <c r="BA138" s="530"/>
      <c r="BB138" s="530"/>
      <c r="BC138" s="434"/>
      <c r="BD138" s="195"/>
      <c r="BE138" s="195"/>
      <c r="BF138" s="195"/>
      <c r="BG138" s="195"/>
    </row>
    <row r="139" spans="2:59" ht="18.75">
      <c r="B139" s="6"/>
      <c r="C139" s="532"/>
      <c r="D139" s="532"/>
      <c r="E139" s="532"/>
      <c r="F139" s="532"/>
      <c r="G139" s="532"/>
      <c r="H139" s="532"/>
      <c r="I139" s="532"/>
      <c r="J139" s="532"/>
      <c r="K139" s="532"/>
      <c r="L139" s="532"/>
      <c r="M139" s="532"/>
      <c r="N139" s="520"/>
      <c r="O139" s="530"/>
      <c r="P139" s="530"/>
      <c r="Q139" s="530"/>
      <c r="R139" s="530"/>
      <c r="S139" s="530"/>
      <c r="T139" s="530"/>
      <c r="U139" s="530"/>
      <c r="V139" s="560"/>
      <c r="W139" s="521"/>
      <c r="X139" s="521"/>
      <c r="Y139" s="521"/>
      <c r="Z139" s="521"/>
      <c r="AA139" s="530"/>
      <c r="AB139" s="530"/>
      <c r="AC139" s="530"/>
      <c r="AD139" s="530"/>
      <c r="AE139" s="533"/>
      <c r="AF139" s="534"/>
      <c r="AG139" s="534"/>
      <c r="AH139" s="534"/>
      <c r="AI139" s="534"/>
      <c r="AJ139" s="535"/>
      <c r="AK139" s="536"/>
      <c r="AL139" s="536"/>
      <c r="AM139" s="536"/>
      <c r="AN139" s="536"/>
      <c r="AO139" s="536"/>
      <c r="AP139" s="536"/>
      <c r="AQ139" s="536"/>
      <c r="AR139" s="540"/>
      <c r="AS139" s="8"/>
      <c r="AT139" s="8"/>
      <c r="AU139" s="8"/>
      <c r="AV139" s="531"/>
      <c r="AW139" s="561"/>
      <c r="AX139" s="562"/>
      <c r="AY139" s="563"/>
      <c r="AZ139" s="563"/>
      <c r="BA139" s="521"/>
      <c r="BB139" s="521"/>
      <c r="BC139" s="524"/>
      <c r="BD139" s="195"/>
      <c r="BE139" s="195"/>
      <c r="BF139" s="195"/>
      <c r="BG139" s="195"/>
    </row>
    <row r="140" spans="2:59" ht="18.75">
      <c r="B140" s="6"/>
      <c r="C140" s="532"/>
      <c r="D140" s="532"/>
      <c r="E140" s="532"/>
      <c r="F140" s="532"/>
      <c r="G140" s="532"/>
      <c r="H140" s="532"/>
      <c r="I140" s="525"/>
      <c r="J140" s="525"/>
      <c r="K140" s="525"/>
      <c r="L140" s="525"/>
      <c r="M140" s="525"/>
      <c r="N140" s="525"/>
      <c r="O140" s="526"/>
      <c r="P140" s="525"/>
      <c r="Q140" s="537"/>
      <c r="R140" s="527"/>
      <c r="S140" s="527"/>
      <c r="T140" s="527"/>
      <c r="U140" s="527"/>
      <c r="V140" s="527"/>
      <c r="W140" s="527"/>
      <c r="X140" s="538"/>
      <c r="Y140" s="527"/>
      <c r="Z140" s="527"/>
      <c r="AA140" s="521"/>
      <c r="AB140" s="521"/>
      <c r="AC140" s="521"/>
      <c r="AD140" s="521"/>
      <c r="AE140" s="533"/>
      <c r="AF140" s="533"/>
      <c r="AG140" s="539"/>
      <c r="AH140" s="516"/>
      <c r="AI140" s="517"/>
      <c r="AJ140" s="540"/>
      <c r="AK140" s="540"/>
      <c r="AL140" s="540"/>
      <c r="AM140" s="540"/>
      <c r="AN140" s="540"/>
      <c r="AO140" s="540"/>
      <c r="AP140" s="541"/>
      <c r="AQ140" s="542"/>
      <c r="AR140" s="543"/>
      <c r="AS140" s="885"/>
      <c r="AT140" s="885"/>
      <c r="AU140" s="885"/>
      <c r="AV140" s="7"/>
      <c r="AW140" s="7"/>
      <c r="AX140" s="7"/>
      <c r="AY140" s="7"/>
      <c r="AZ140" s="7"/>
      <c r="BA140" s="527"/>
      <c r="BB140" s="527"/>
      <c r="BC140" s="544"/>
      <c r="BD140" s="195"/>
      <c r="BE140" s="195"/>
      <c r="BF140" s="195"/>
      <c r="BG140" s="195"/>
    </row>
    <row r="141" spans="3:59" ht="12.75"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  <c r="BG141" s="195"/>
    </row>
    <row r="142" spans="3:59" ht="12.75"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195"/>
      <c r="BE142" s="195"/>
      <c r="BF142" s="195"/>
      <c r="BG142" s="195"/>
    </row>
    <row r="143" spans="3:59" ht="18">
      <c r="C143" s="886"/>
      <c r="D143" s="886"/>
      <c r="E143" s="886"/>
      <c r="F143" s="886"/>
      <c r="G143" s="886"/>
      <c r="H143" s="886"/>
      <c r="I143" s="886"/>
      <c r="J143" s="886"/>
      <c r="K143" s="886"/>
      <c r="L143" s="886"/>
      <c r="M143" s="886"/>
      <c r="N143" s="886"/>
      <c r="O143" s="886"/>
      <c r="P143" s="886"/>
      <c r="Q143" s="886"/>
      <c r="R143" s="886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545"/>
      <c r="AK143" s="546"/>
      <c r="AL143" s="546"/>
      <c r="AM143" s="546"/>
      <c r="AN143" s="546"/>
      <c r="AO143" s="546"/>
      <c r="AP143" s="546"/>
      <c r="AQ143" s="546"/>
      <c r="AR143" s="549"/>
      <c r="AS143" s="567"/>
      <c r="AT143" s="567"/>
      <c r="AU143" s="567"/>
      <c r="AV143" s="568"/>
      <c r="AW143" s="568"/>
      <c r="AX143" s="569"/>
      <c r="AY143" s="547"/>
      <c r="AZ143" s="547"/>
      <c r="BA143" s="547"/>
      <c r="BB143" s="548"/>
      <c r="BC143" s="195"/>
      <c r="BD143" s="195"/>
      <c r="BE143" s="195"/>
      <c r="BF143" s="195"/>
      <c r="BG143" s="195"/>
    </row>
    <row r="144" spans="3:59" ht="18">
      <c r="C144" s="696"/>
      <c r="D144" s="696"/>
      <c r="E144" s="696"/>
      <c r="F144" s="696"/>
      <c r="G144" s="696"/>
      <c r="H144" s="696"/>
      <c r="I144" s="696"/>
      <c r="J144" s="696"/>
      <c r="K144" s="696"/>
      <c r="L144" s="696"/>
      <c r="M144" s="696"/>
      <c r="N144" s="696"/>
      <c r="O144" s="696"/>
      <c r="P144" s="696"/>
      <c r="Q144" s="696"/>
      <c r="R144" s="570"/>
      <c r="S144" s="570"/>
      <c r="T144" s="570"/>
      <c r="U144" s="570"/>
      <c r="V144" s="570"/>
      <c r="W144" s="570"/>
      <c r="X144" s="570"/>
      <c r="Y144" s="570"/>
      <c r="Z144" s="570"/>
      <c r="AA144" s="570"/>
      <c r="AB144" s="570"/>
      <c r="AC144" s="570"/>
      <c r="AD144" s="570"/>
      <c r="AE144" s="195"/>
      <c r="AF144" s="195"/>
      <c r="AG144" s="195"/>
      <c r="AH144" s="195"/>
      <c r="AI144" s="195"/>
      <c r="AJ144" s="549"/>
      <c r="AK144" s="549"/>
      <c r="AL144" s="549"/>
      <c r="AM144" s="549"/>
      <c r="AN144" s="549"/>
      <c r="AO144" s="549"/>
      <c r="AP144" s="550"/>
      <c r="AQ144" s="551"/>
      <c r="AR144" s="552"/>
      <c r="AS144" s="553"/>
      <c r="AT144" s="554"/>
      <c r="AU144" s="553"/>
      <c r="AV144" s="553"/>
      <c r="AW144" s="553"/>
      <c r="AX144" s="553"/>
      <c r="AY144" s="555"/>
      <c r="AZ144" s="553"/>
      <c r="BA144" s="553"/>
      <c r="BB144" s="556"/>
      <c r="BC144" s="195"/>
      <c r="BD144" s="195"/>
      <c r="BE144" s="195"/>
      <c r="BF144" s="195"/>
      <c r="BG144" s="195"/>
    </row>
    <row r="145" spans="3:59" ht="12.75"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</row>
    <row r="146" spans="3:59" ht="18">
      <c r="C146" s="571"/>
      <c r="D146" s="571"/>
      <c r="E146" s="571"/>
      <c r="F146" s="571"/>
      <c r="G146" s="571"/>
      <c r="H146" s="571"/>
      <c r="I146" s="571"/>
      <c r="J146" s="571"/>
      <c r="K146" s="195"/>
      <c r="L146" s="195"/>
      <c r="M146" s="195"/>
      <c r="N146" s="195"/>
      <c r="O146" s="195"/>
      <c r="P146" s="195"/>
      <c r="Q146" s="195"/>
      <c r="R146" s="195"/>
      <c r="S146" s="195"/>
      <c r="T146" s="572"/>
      <c r="U146" s="572"/>
      <c r="V146" s="570"/>
      <c r="W146" s="570"/>
      <c r="X146" s="570"/>
      <c r="Y146" s="570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5"/>
      <c r="BG146" s="195"/>
    </row>
    <row r="147" spans="3:59" ht="18"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525"/>
      <c r="Q147" s="527"/>
      <c r="R147" s="527"/>
      <c r="S147" s="527"/>
      <c r="T147" s="527"/>
      <c r="U147" s="527"/>
      <c r="V147" s="527"/>
      <c r="W147" s="887"/>
      <c r="X147" s="887"/>
      <c r="Y147" s="527"/>
      <c r="Z147" s="527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</row>
    <row r="148" spans="3:59" ht="12.75"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</row>
    <row r="149" spans="3:59" ht="12.75"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/>
      <c r="BG149" s="195"/>
    </row>
    <row r="150" spans="3:59" ht="12.75"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  <c r="BG150" s="195"/>
    </row>
    <row r="151" spans="3:59" ht="12.75"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195"/>
      <c r="BE151" s="195"/>
      <c r="BF151" s="195"/>
      <c r="BG151" s="195"/>
    </row>
    <row r="152" spans="3:59" ht="12.75"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  <c r="BG152" s="195"/>
    </row>
    <row r="153" spans="3:59" ht="12.75"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  <c r="BB153" s="195"/>
      <c r="BC153" s="195"/>
      <c r="BD153" s="195"/>
      <c r="BE153" s="195"/>
      <c r="BF153" s="195"/>
      <c r="BG153" s="195"/>
    </row>
    <row r="154" spans="3:59" ht="12.75"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  <c r="BG154" s="195"/>
    </row>
    <row r="155" spans="3:59" ht="12.75"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195"/>
      <c r="BD155" s="195"/>
      <c r="BE155" s="195"/>
      <c r="BF155" s="195"/>
      <c r="BG155" s="195"/>
    </row>
    <row r="156" spans="3:59" ht="12.75"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  <c r="BG156" s="195"/>
    </row>
    <row r="157" spans="3:59" ht="12.75"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  <c r="BG157" s="195"/>
    </row>
    <row r="158" spans="3:59" ht="12.75"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  <c r="BB158" s="195"/>
      <c r="BC158" s="195"/>
      <c r="BD158" s="195"/>
      <c r="BE158" s="195"/>
      <c r="BF158" s="195"/>
      <c r="BG158" s="195"/>
    </row>
    <row r="159" spans="3:59" ht="12.75"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  <c r="BG159" s="195"/>
    </row>
    <row r="160" spans="3:59" ht="12.75"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  <c r="AW160" s="195"/>
      <c r="AX160" s="195"/>
      <c r="AY160" s="195"/>
      <c r="AZ160" s="195"/>
      <c r="BA160" s="195"/>
      <c r="BB160" s="195"/>
      <c r="BC160" s="195"/>
      <c r="BD160" s="195"/>
      <c r="BE160" s="195"/>
      <c r="BF160" s="195"/>
      <c r="BG160" s="195"/>
    </row>
  </sheetData>
  <sheetProtection/>
  <protectedRanges>
    <protectedRange sqref="A90:AK95" name="Диапазон13"/>
    <protectedRange sqref="A132:BD133" name="Диапазон12_1"/>
    <protectedRange sqref="B116:AG130" name="Диапазон10_1"/>
    <protectedRange sqref="AW116:BD131" name="Диапазон8_1"/>
    <protectedRange sqref="AW56:BD87" name="Диапазон6"/>
    <protectedRange sqref="BG9:BK131" name="Диапазон3_1"/>
    <protectedRange password="CC6F" sqref="BC5:BD6" name="Диапазон1_1"/>
    <protectedRange sqref="AN9:AT53" name="Диапазон2"/>
    <protectedRange sqref="AN56:AT86" name="Диапазон4"/>
    <protectedRange sqref="AW9:BD53" name="Диапазон5"/>
    <protectedRange sqref="AW97:BD111" name="Диапазон7"/>
    <protectedRange sqref="B109:AG111" name="Диапазон9"/>
    <protectedRange sqref="AN97:AT111" name="Диапазон11"/>
  </protectedRanges>
  <mergeCells count="965">
    <mergeCell ref="AP5:AQ6"/>
    <mergeCell ref="AJ4:AK6"/>
    <mergeCell ref="Q2:AR2"/>
    <mergeCell ref="A3:A6"/>
    <mergeCell ref="B3:T6"/>
    <mergeCell ref="U3:AG3"/>
    <mergeCell ref="AH3:AK3"/>
    <mergeCell ref="AL3:AS3"/>
    <mergeCell ref="AL4:AM6"/>
    <mergeCell ref="AN4:AS4"/>
    <mergeCell ref="AN5:AO6"/>
    <mergeCell ref="U4:V6"/>
    <mergeCell ref="W4:AA6"/>
    <mergeCell ref="AB4:AC6"/>
    <mergeCell ref="AD4:AE6"/>
    <mergeCell ref="AF4:AG6"/>
    <mergeCell ref="AH4:AI6"/>
    <mergeCell ref="AR5:AS6"/>
    <mergeCell ref="AW5:AW6"/>
    <mergeCell ref="AX5:AX6"/>
    <mergeCell ref="AY5:AY6"/>
    <mergeCell ref="AZ5:AZ6"/>
    <mergeCell ref="BA5:BA6"/>
    <mergeCell ref="AT3:AT6"/>
    <mergeCell ref="AU3:AV6"/>
    <mergeCell ref="AW3:BD3"/>
    <mergeCell ref="BB5:BB6"/>
    <mergeCell ref="BC5:BC6"/>
    <mergeCell ref="BD5:BD6"/>
    <mergeCell ref="B7:T7"/>
    <mergeCell ref="U7:V7"/>
    <mergeCell ref="W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U7:AV7"/>
    <mergeCell ref="A8:BD8"/>
    <mergeCell ref="B9:T9"/>
    <mergeCell ref="AH9:AI9"/>
    <mergeCell ref="AJ9:AK9"/>
    <mergeCell ref="AL9:AM9"/>
    <mergeCell ref="AN9:AO9"/>
    <mergeCell ref="AP9:AQ9"/>
    <mergeCell ref="AR9:AS9"/>
    <mergeCell ref="AU9:AV9"/>
    <mergeCell ref="B10:T10"/>
    <mergeCell ref="AH10:AI10"/>
    <mergeCell ref="AJ10:AK10"/>
    <mergeCell ref="AL10:AM10"/>
    <mergeCell ref="AN10:AO10"/>
    <mergeCell ref="AP10:AQ10"/>
    <mergeCell ref="AR10:AS10"/>
    <mergeCell ref="AU10:AV10"/>
    <mergeCell ref="B11:T11"/>
    <mergeCell ref="AH11:AI11"/>
    <mergeCell ref="AJ11:AK11"/>
    <mergeCell ref="AL11:AM11"/>
    <mergeCell ref="AN11:AO11"/>
    <mergeCell ref="AP11:AQ11"/>
    <mergeCell ref="AR11:AS11"/>
    <mergeCell ref="AU11:AV11"/>
    <mergeCell ref="B12:T12"/>
    <mergeCell ref="AH12:AI12"/>
    <mergeCell ref="AJ12:AK12"/>
    <mergeCell ref="AL12:AM12"/>
    <mergeCell ref="AN12:AO12"/>
    <mergeCell ref="AP12:AQ12"/>
    <mergeCell ref="AR12:AS12"/>
    <mergeCell ref="AU12:AV12"/>
    <mergeCell ref="B13:T13"/>
    <mergeCell ref="AH13:AI13"/>
    <mergeCell ref="AJ13:AK13"/>
    <mergeCell ref="AL13:AM13"/>
    <mergeCell ref="AN13:AO13"/>
    <mergeCell ref="AP13:AQ13"/>
    <mergeCell ref="AR13:AS13"/>
    <mergeCell ref="AU13:AV13"/>
    <mergeCell ref="B14:T14"/>
    <mergeCell ref="AH14:AI14"/>
    <mergeCell ref="AJ14:AK14"/>
    <mergeCell ref="AL14:AM14"/>
    <mergeCell ref="AN14:AO14"/>
    <mergeCell ref="AP14:AQ14"/>
    <mergeCell ref="AR14:AS14"/>
    <mergeCell ref="AU14:AV14"/>
    <mergeCell ref="B15:T15"/>
    <mergeCell ref="AH15:AI15"/>
    <mergeCell ref="AJ15:AK15"/>
    <mergeCell ref="AL15:AM15"/>
    <mergeCell ref="AN15:AO15"/>
    <mergeCell ref="AP15:AQ15"/>
    <mergeCell ref="AR15:AS15"/>
    <mergeCell ref="AU15:AV15"/>
    <mergeCell ref="B16:T16"/>
    <mergeCell ref="AH16:AI16"/>
    <mergeCell ref="AJ16:AK16"/>
    <mergeCell ref="AL16:AM16"/>
    <mergeCell ref="AN16:AO16"/>
    <mergeCell ref="AP16:AQ16"/>
    <mergeCell ref="AR16:AS16"/>
    <mergeCell ref="AU16:AV16"/>
    <mergeCell ref="B17:T17"/>
    <mergeCell ref="AH17:AI17"/>
    <mergeCell ref="AJ17:AK17"/>
    <mergeCell ref="AL17:AM17"/>
    <mergeCell ref="AN17:AO17"/>
    <mergeCell ref="AP17:AQ17"/>
    <mergeCell ref="AR17:AS17"/>
    <mergeCell ref="AU17:AV17"/>
    <mergeCell ref="B18:T18"/>
    <mergeCell ref="AH18:AI18"/>
    <mergeCell ref="AJ18:AK18"/>
    <mergeCell ref="AL18:AM18"/>
    <mergeCell ref="AN18:AO18"/>
    <mergeCell ref="AP18:AQ18"/>
    <mergeCell ref="AR18:AS18"/>
    <mergeCell ref="AU18:AV18"/>
    <mergeCell ref="B19:T19"/>
    <mergeCell ref="AH19:AI19"/>
    <mergeCell ref="AJ19:AK19"/>
    <mergeCell ref="AL19:AM19"/>
    <mergeCell ref="AN19:AO19"/>
    <mergeCell ref="AP19:AQ19"/>
    <mergeCell ref="AR19:AS19"/>
    <mergeCell ref="AU19:AV19"/>
    <mergeCell ref="B20:T20"/>
    <mergeCell ref="AH20:AI20"/>
    <mergeCell ref="AJ20:AK20"/>
    <mergeCell ref="AL20:AM20"/>
    <mergeCell ref="AN20:AO20"/>
    <mergeCell ref="AP20:AQ20"/>
    <mergeCell ref="AR20:AS20"/>
    <mergeCell ref="AU20:AV20"/>
    <mergeCell ref="B21:T21"/>
    <mergeCell ref="AH21:AI21"/>
    <mergeCell ref="AJ21:AK21"/>
    <mergeCell ref="AL21:AM21"/>
    <mergeCell ref="AN21:AO21"/>
    <mergeCell ref="AP21:AQ21"/>
    <mergeCell ref="AR21:AS21"/>
    <mergeCell ref="AU21:AV21"/>
    <mergeCell ref="B22:T22"/>
    <mergeCell ref="AH22:AI22"/>
    <mergeCell ref="AJ22:AK22"/>
    <mergeCell ref="AL22:AM22"/>
    <mergeCell ref="AN22:AO22"/>
    <mergeCell ref="AP22:AQ22"/>
    <mergeCell ref="AR22:AS22"/>
    <mergeCell ref="AU22:AV22"/>
    <mergeCell ref="B23:T23"/>
    <mergeCell ref="AH23:AI23"/>
    <mergeCell ref="AJ23:AK23"/>
    <mergeCell ref="AL23:AM23"/>
    <mergeCell ref="AN23:AO23"/>
    <mergeCell ref="AP23:AQ23"/>
    <mergeCell ref="AR23:AS23"/>
    <mergeCell ref="AU23:AV23"/>
    <mergeCell ref="B24:T24"/>
    <mergeCell ref="AH24:AI24"/>
    <mergeCell ref="AJ24:AK24"/>
    <mergeCell ref="AL24:AM24"/>
    <mergeCell ref="AN24:AO24"/>
    <mergeCell ref="AP24:AQ24"/>
    <mergeCell ref="AR24:AS24"/>
    <mergeCell ref="AU24:AV24"/>
    <mergeCell ref="B25:T25"/>
    <mergeCell ref="AH25:AI25"/>
    <mergeCell ref="AJ25:AK25"/>
    <mergeCell ref="AL25:AM25"/>
    <mergeCell ref="AN25:AO25"/>
    <mergeCell ref="AP25:AQ25"/>
    <mergeCell ref="AR25:AS25"/>
    <mergeCell ref="AU25:AV25"/>
    <mergeCell ref="B26:T26"/>
    <mergeCell ref="AH26:AI26"/>
    <mergeCell ref="AJ26:AK26"/>
    <mergeCell ref="AL26:AM26"/>
    <mergeCell ref="AN26:AO26"/>
    <mergeCell ref="AP26:AQ26"/>
    <mergeCell ref="AR26:AS26"/>
    <mergeCell ref="AU26:AV26"/>
    <mergeCell ref="B27:T27"/>
    <mergeCell ref="AH27:AI27"/>
    <mergeCell ref="AJ27:AK27"/>
    <mergeCell ref="AL27:AM27"/>
    <mergeCell ref="AN27:AO27"/>
    <mergeCell ref="AP27:AQ27"/>
    <mergeCell ref="AR27:AS27"/>
    <mergeCell ref="AU27:AV27"/>
    <mergeCell ref="B28:T28"/>
    <mergeCell ref="AH28:AI28"/>
    <mergeCell ref="AJ28:AK28"/>
    <mergeCell ref="AL28:AM28"/>
    <mergeCell ref="AN28:AO28"/>
    <mergeCell ref="AP28:AQ28"/>
    <mergeCell ref="AR28:AS28"/>
    <mergeCell ref="AU28:AV28"/>
    <mergeCell ref="B29:T29"/>
    <mergeCell ref="AH29:AI29"/>
    <mergeCell ref="AJ29:AK29"/>
    <mergeCell ref="AL29:AM29"/>
    <mergeCell ref="AN29:AO29"/>
    <mergeCell ref="AP29:AQ29"/>
    <mergeCell ref="AR29:AS29"/>
    <mergeCell ref="AU29:AV29"/>
    <mergeCell ref="B30:T30"/>
    <mergeCell ref="AH30:AI30"/>
    <mergeCell ref="AJ30:AK30"/>
    <mergeCell ref="AL30:AM30"/>
    <mergeCell ref="AN30:AO30"/>
    <mergeCell ref="AP30:AQ30"/>
    <mergeCell ref="AR30:AS30"/>
    <mergeCell ref="AU30:AV30"/>
    <mergeCell ref="B31:T31"/>
    <mergeCell ref="AH31:AI31"/>
    <mergeCell ref="AJ31:AK31"/>
    <mergeCell ref="AL31:AM31"/>
    <mergeCell ref="AN31:AO31"/>
    <mergeCell ref="AP31:AQ31"/>
    <mergeCell ref="AR31:AS31"/>
    <mergeCell ref="AU31:AV31"/>
    <mergeCell ref="B32:T32"/>
    <mergeCell ref="AH32:AI32"/>
    <mergeCell ref="AJ32:AK32"/>
    <mergeCell ref="AL32:AM32"/>
    <mergeCell ref="AN32:AO32"/>
    <mergeCell ref="AP32:AQ32"/>
    <mergeCell ref="AR32:AS32"/>
    <mergeCell ref="AU32:AV32"/>
    <mergeCell ref="B33:T33"/>
    <mergeCell ref="AH33:AI33"/>
    <mergeCell ref="AJ33:AK33"/>
    <mergeCell ref="AL33:AM33"/>
    <mergeCell ref="AN33:AO33"/>
    <mergeCell ref="AP33:AQ33"/>
    <mergeCell ref="AR33:AS33"/>
    <mergeCell ref="AU33:AV33"/>
    <mergeCell ref="B34:T34"/>
    <mergeCell ref="AH34:AI34"/>
    <mergeCell ref="AJ34:AK34"/>
    <mergeCell ref="AL34:AM34"/>
    <mergeCell ref="AN34:AO34"/>
    <mergeCell ref="AP34:AQ34"/>
    <mergeCell ref="AR34:AS34"/>
    <mergeCell ref="AU34:AV34"/>
    <mergeCell ref="B35:T35"/>
    <mergeCell ref="AH35:AI35"/>
    <mergeCell ref="AJ35:AK35"/>
    <mergeCell ref="AL35:AM35"/>
    <mergeCell ref="AN35:AO35"/>
    <mergeCell ref="AP35:AQ35"/>
    <mergeCell ref="AR35:AS35"/>
    <mergeCell ref="AU35:AV35"/>
    <mergeCell ref="B36:T36"/>
    <mergeCell ref="AH36:AI36"/>
    <mergeCell ref="AJ36:AK36"/>
    <mergeCell ref="AL36:AM36"/>
    <mergeCell ref="AN36:AO36"/>
    <mergeCell ref="AP36:AQ36"/>
    <mergeCell ref="AR36:AS36"/>
    <mergeCell ref="AU36:AV36"/>
    <mergeCell ref="B37:T37"/>
    <mergeCell ref="AH37:AI37"/>
    <mergeCell ref="AJ37:AK37"/>
    <mergeCell ref="AL37:AM37"/>
    <mergeCell ref="AN37:AO37"/>
    <mergeCell ref="AP37:AQ37"/>
    <mergeCell ref="AR37:AS37"/>
    <mergeCell ref="AU37:AV37"/>
    <mergeCell ref="B38:T38"/>
    <mergeCell ref="AH38:AI38"/>
    <mergeCell ref="AJ38:AK38"/>
    <mergeCell ref="AL38:AM38"/>
    <mergeCell ref="AN38:AO38"/>
    <mergeCell ref="AP38:AQ38"/>
    <mergeCell ref="AR38:AS38"/>
    <mergeCell ref="AU38:AV38"/>
    <mergeCell ref="B39:T39"/>
    <mergeCell ref="AH39:AI39"/>
    <mergeCell ref="AJ39:AK39"/>
    <mergeCell ref="AL39:AM39"/>
    <mergeCell ref="AN39:AO39"/>
    <mergeCell ref="AP39:AQ39"/>
    <mergeCell ref="AR39:AS39"/>
    <mergeCell ref="AU39:AV39"/>
    <mergeCell ref="B40:T40"/>
    <mergeCell ref="AH40:AI40"/>
    <mergeCell ref="AJ40:AK40"/>
    <mergeCell ref="AL40:AM40"/>
    <mergeCell ref="AN40:AO40"/>
    <mergeCell ref="AP40:AQ40"/>
    <mergeCell ref="AR40:AS40"/>
    <mergeCell ref="AU40:AV40"/>
    <mergeCell ref="B41:T41"/>
    <mergeCell ref="AH41:AI41"/>
    <mergeCell ref="AJ41:AK41"/>
    <mergeCell ref="AL41:AM41"/>
    <mergeCell ref="AN41:AO41"/>
    <mergeCell ref="AP41:AQ41"/>
    <mergeCell ref="AR41:AS41"/>
    <mergeCell ref="AU41:AV41"/>
    <mergeCell ref="B42:T42"/>
    <mergeCell ref="AH42:AI42"/>
    <mergeCell ref="AJ42:AK42"/>
    <mergeCell ref="AL42:AM42"/>
    <mergeCell ref="AN42:AO42"/>
    <mergeCell ref="AP42:AQ42"/>
    <mergeCell ref="AR42:AS42"/>
    <mergeCell ref="AU42:AV42"/>
    <mergeCell ref="B43:T43"/>
    <mergeCell ref="AH43:AI43"/>
    <mergeCell ref="AJ43:AK43"/>
    <mergeCell ref="AL43:AM43"/>
    <mergeCell ref="AN43:AO43"/>
    <mergeCell ref="AP43:AQ43"/>
    <mergeCell ref="AR43:AS43"/>
    <mergeCell ref="AU43:AV43"/>
    <mergeCell ref="B44:T44"/>
    <mergeCell ref="AH44:AI44"/>
    <mergeCell ref="AJ44:AK44"/>
    <mergeCell ref="AL44:AM44"/>
    <mergeCell ref="AN44:AO44"/>
    <mergeCell ref="AP44:AQ44"/>
    <mergeCell ref="AR44:AS44"/>
    <mergeCell ref="AU44:AV44"/>
    <mergeCell ref="B45:T45"/>
    <mergeCell ref="AH45:AI45"/>
    <mergeCell ref="AJ45:AK45"/>
    <mergeCell ref="AL45:AM45"/>
    <mergeCell ref="AN45:AO45"/>
    <mergeCell ref="AP45:AQ45"/>
    <mergeCell ref="AR45:AS45"/>
    <mergeCell ref="AU45:AV45"/>
    <mergeCell ref="B46:T46"/>
    <mergeCell ref="AH46:AI46"/>
    <mergeCell ref="AJ46:AK46"/>
    <mergeCell ref="AL46:AM46"/>
    <mergeCell ref="AN46:AO46"/>
    <mergeCell ref="AP46:AQ46"/>
    <mergeCell ref="AR46:AS46"/>
    <mergeCell ref="AU46:AV46"/>
    <mergeCell ref="B47:T47"/>
    <mergeCell ref="AH47:AI47"/>
    <mergeCell ref="AJ47:AK47"/>
    <mergeCell ref="AL47:AM47"/>
    <mergeCell ref="AN47:AO47"/>
    <mergeCell ref="AP47:AQ47"/>
    <mergeCell ref="AR47:AS47"/>
    <mergeCell ref="AU47:AV47"/>
    <mergeCell ref="B48:T48"/>
    <mergeCell ref="AH48:AI48"/>
    <mergeCell ref="AJ48:AK48"/>
    <mergeCell ref="AL48:AM48"/>
    <mergeCell ref="AN48:AO48"/>
    <mergeCell ref="AP48:AQ48"/>
    <mergeCell ref="AR48:AS48"/>
    <mergeCell ref="AU48:AV48"/>
    <mergeCell ref="B49:T49"/>
    <mergeCell ref="AH49:AI49"/>
    <mergeCell ref="AJ49:AK49"/>
    <mergeCell ref="AL49:AM49"/>
    <mergeCell ref="AN49:AO49"/>
    <mergeCell ref="AP49:AQ49"/>
    <mergeCell ref="AR49:AS49"/>
    <mergeCell ref="AU49:AV49"/>
    <mergeCell ref="B50:T50"/>
    <mergeCell ref="AH50:AI50"/>
    <mergeCell ref="AJ50:AK50"/>
    <mergeCell ref="AL50:AM50"/>
    <mergeCell ref="AN50:AO50"/>
    <mergeCell ref="AP50:AQ50"/>
    <mergeCell ref="AR50:AS50"/>
    <mergeCell ref="AU50:AV50"/>
    <mergeCell ref="B51:T51"/>
    <mergeCell ref="AH51:AI51"/>
    <mergeCell ref="AJ51:AK51"/>
    <mergeCell ref="AL51:AM51"/>
    <mergeCell ref="AN51:AO51"/>
    <mergeCell ref="AP51:AQ51"/>
    <mergeCell ref="AR51:AS51"/>
    <mergeCell ref="AU51:AV51"/>
    <mergeCell ref="B52:T52"/>
    <mergeCell ref="AH52:AI52"/>
    <mergeCell ref="AJ52:AK52"/>
    <mergeCell ref="AL52:AM52"/>
    <mergeCell ref="AN52:AO52"/>
    <mergeCell ref="AP52:AQ52"/>
    <mergeCell ref="AR52:AS52"/>
    <mergeCell ref="AU52:AV52"/>
    <mergeCell ref="B53:T53"/>
    <mergeCell ref="AH53:AI53"/>
    <mergeCell ref="AJ53:AK53"/>
    <mergeCell ref="AL53:AM53"/>
    <mergeCell ref="AN53:AO53"/>
    <mergeCell ref="AP53:AQ53"/>
    <mergeCell ref="AR53:AS53"/>
    <mergeCell ref="AU53:AV53"/>
    <mergeCell ref="B54:AG54"/>
    <mergeCell ref="AH54:AI54"/>
    <mergeCell ref="AJ54:AK54"/>
    <mergeCell ref="AL54:AM54"/>
    <mergeCell ref="AN54:AO54"/>
    <mergeCell ref="AP54:AQ54"/>
    <mergeCell ref="AR54:AS54"/>
    <mergeCell ref="AU54:AV54"/>
    <mergeCell ref="B55:BD55"/>
    <mergeCell ref="B56:T56"/>
    <mergeCell ref="AH56:AI56"/>
    <mergeCell ref="AJ56:AK56"/>
    <mergeCell ref="AL56:AM56"/>
    <mergeCell ref="AN56:AO56"/>
    <mergeCell ref="AP56:AQ56"/>
    <mergeCell ref="AR56:AS56"/>
    <mergeCell ref="AU56:AV56"/>
    <mergeCell ref="B57:T57"/>
    <mergeCell ref="AH57:AI57"/>
    <mergeCell ref="AJ57:AK57"/>
    <mergeCell ref="AL57:AM57"/>
    <mergeCell ref="AN57:AO57"/>
    <mergeCell ref="AP57:AQ57"/>
    <mergeCell ref="AR57:AS57"/>
    <mergeCell ref="AU57:AV57"/>
    <mergeCell ref="B58:T58"/>
    <mergeCell ref="AH58:AI58"/>
    <mergeCell ref="AJ58:AK58"/>
    <mergeCell ref="AL58:AM58"/>
    <mergeCell ref="AN58:AO58"/>
    <mergeCell ref="AP58:AQ58"/>
    <mergeCell ref="AR58:AS58"/>
    <mergeCell ref="AU58:AV58"/>
    <mergeCell ref="B59:T59"/>
    <mergeCell ref="AH59:AI59"/>
    <mergeCell ref="AJ59:AK59"/>
    <mergeCell ref="AL59:AM59"/>
    <mergeCell ref="AN59:AO59"/>
    <mergeCell ref="AP59:AQ59"/>
    <mergeCell ref="AR59:AS59"/>
    <mergeCell ref="AU59:AV59"/>
    <mergeCell ref="B60:T60"/>
    <mergeCell ref="AH60:AI60"/>
    <mergeCell ref="AJ60:AK60"/>
    <mergeCell ref="AL60:AM60"/>
    <mergeCell ref="AN60:AO60"/>
    <mergeCell ref="AP60:AQ60"/>
    <mergeCell ref="AR60:AS60"/>
    <mergeCell ref="AU60:AV60"/>
    <mergeCell ref="B61:T61"/>
    <mergeCell ref="AH61:AI61"/>
    <mergeCell ref="AJ61:AK61"/>
    <mergeCell ref="AL61:AM61"/>
    <mergeCell ref="AN61:AO61"/>
    <mergeCell ref="AP61:AQ61"/>
    <mergeCell ref="AR61:AS61"/>
    <mergeCell ref="AU61:AV61"/>
    <mergeCell ref="B62:T62"/>
    <mergeCell ref="AH62:AI62"/>
    <mergeCell ref="AJ62:AK62"/>
    <mergeCell ref="AL62:AM62"/>
    <mergeCell ref="AN62:AO62"/>
    <mergeCell ref="AP62:AQ62"/>
    <mergeCell ref="AR62:AS62"/>
    <mergeCell ref="AU62:AV62"/>
    <mergeCell ref="B63:T63"/>
    <mergeCell ref="AH63:AI63"/>
    <mergeCell ref="AJ63:AK63"/>
    <mergeCell ref="AL63:AM63"/>
    <mergeCell ref="AN63:AO63"/>
    <mergeCell ref="AP63:AQ63"/>
    <mergeCell ref="AR63:AS63"/>
    <mergeCell ref="AU63:AV63"/>
    <mergeCell ref="B64:T64"/>
    <mergeCell ref="AF64:AG64"/>
    <mergeCell ref="AH64:AI64"/>
    <mergeCell ref="AJ64:AK64"/>
    <mergeCell ref="AL64:AM64"/>
    <mergeCell ref="AN64:AO64"/>
    <mergeCell ref="AP64:AQ64"/>
    <mergeCell ref="AR64:AS64"/>
    <mergeCell ref="AU64:AV64"/>
    <mergeCell ref="B65:T65"/>
    <mergeCell ref="AH65:AI65"/>
    <mergeCell ref="AJ65:AK65"/>
    <mergeCell ref="AL65:AM65"/>
    <mergeCell ref="AN65:AO65"/>
    <mergeCell ref="AP65:AQ65"/>
    <mergeCell ref="AR65:AS65"/>
    <mergeCell ref="AU65:AV65"/>
    <mergeCell ref="AP67:AQ67"/>
    <mergeCell ref="AR67:AS67"/>
    <mergeCell ref="AU67:AV67"/>
    <mergeCell ref="B66:T66"/>
    <mergeCell ref="AH66:AI66"/>
    <mergeCell ref="AJ66:AK66"/>
    <mergeCell ref="AL66:AM66"/>
    <mergeCell ref="AN66:AO66"/>
    <mergeCell ref="AP66:AQ66"/>
    <mergeCell ref="AL68:AM68"/>
    <mergeCell ref="AN68:AO68"/>
    <mergeCell ref="AP68:AQ68"/>
    <mergeCell ref="AR66:AS66"/>
    <mergeCell ref="AU66:AV66"/>
    <mergeCell ref="B67:T67"/>
    <mergeCell ref="AH67:AI67"/>
    <mergeCell ref="AJ67:AK67"/>
    <mergeCell ref="AL67:AM67"/>
    <mergeCell ref="AN67:AO67"/>
    <mergeCell ref="AR68:AS68"/>
    <mergeCell ref="AU68:AV68"/>
    <mergeCell ref="B69:T69"/>
    <mergeCell ref="AH69:AI69"/>
    <mergeCell ref="AJ69:AK69"/>
    <mergeCell ref="AL69:AM69"/>
    <mergeCell ref="AU69:AV69"/>
    <mergeCell ref="B68:T68"/>
    <mergeCell ref="AH68:AI68"/>
    <mergeCell ref="AJ68:AK68"/>
    <mergeCell ref="B70:T70"/>
    <mergeCell ref="AD70:AE70"/>
    <mergeCell ref="AF70:AG70"/>
    <mergeCell ref="AH70:AI70"/>
    <mergeCell ref="AJ70:AK70"/>
    <mergeCell ref="AL70:AM70"/>
    <mergeCell ref="AU70:AV70"/>
    <mergeCell ref="B71:T71"/>
    <mergeCell ref="U71:V71"/>
    <mergeCell ref="W71:AA71"/>
    <mergeCell ref="AD71:AE71"/>
    <mergeCell ref="AH71:AI71"/>
    <mergeCell ref="AJ71:AK71"/>
    <mergeCell ref="AL71:AM71"/>
    <mergeCell ref="AN71:AO71"/>
    <mergeCell ref="AP71:AQ71"/>
    <mergeCell ref="AR71:AS71"/>
    <mergeCell ref="AU71:AV71"/>
    <mergeCell ref="B72:T72"/>
    <mergeCell ref="AF72:AG72"/>
    <mergeCell ref="AH72:AI72"/>
    <mergeCell ref="AJ72:AK72"/>
    <mergeCell ref="AL72:AM72"/>
    <mergeCell ref="AN72:AO72"/>
    <mergeCell ref="AP72:AQ72"/>
    <mergeCell ref="AR72:AS72"/>
    <mergeCell ref="AU72:AV72"/>
    <mergeCell ref="B73:T73"/>
    <mergeCell ref="AH73:AI73"/>
    <mergeCell ref="AJ73:AK73"/>
    <mergeCell ref="AL73:AM73"/>
    <mergeCell ref="AN73:AO73"/>
    <mergeCell ref="AP73:AQ73"/>
    <mergeCell ref="AR73:AS73"/>
    <mergeCell ref="AU73:AV73"/>
    <mergeCell ref="B74:T74"/>
    <mergeCell ref="AH74:AI74"/>
    <mergeCell ref="AJ74:AK74"/>
    <mergeCell ref="AL74:AM74"/>
    <mergeCell ref="AN74:AO74"/>
    <mergeCell ref="AP74:AQ74"/>
    <mergeCell ref="AR74:AS74"/>
    <mergeCell ref="AU74:AV74"/>
    <mergeCell ref="B75:T75"/>
    <mergeCell ref="AH75:AI75"/>
    <mergeCell ref="AJ75:AK75"/>
    <mergeCell ref="AL75:AM75"/>
    <mergeCell ref="AN75:AO75"/>
    <mergeCell ref="AP75:AQ75"/>
    <mergeCell ref="AR75:AS75"/>
    <mergeCell ref="AU75:AV75"/>
    <mergeCell ref="B76:T76"/>
    <mergeCell ref="AH76:AI76"/>
    <mergeCell ref="AJ76:AK76"/>
    <mergeCell ref="AL76:AM76"/>
    <mergeCell ref="AN76:AO76"/>
    <mergeCell ref="AP76:AQ76"/>
    <mergeCell ref="AR76:AS76"/>
    <mergeCell ref="AU76:AV76"/>
    <mergeCell ref="B77:T77"/>
    <mergeCell ref="AH77:AI77"/>
    <mergeCell ref="AJ77:AK77"/>
    <mergeCell ref="AL77:AM77"/>
    <mergeCell ref="AN77:AO77"/>
    <mergeCell ref="AP77:AQ77"/>
    <mergeCell ref="AR77:AS77"/>
    <mergeCell ref="AU77:AV77"/>
    <mergeCell ref="B78:T78"/>
    <mergeCell ref="AH78:AI78"/>
    <mergeCell ref="AJ78:AK78"/>
    <mergeCell ref="AL78:AM78"/>
    <mergeCell ref="AN78:AO78"/>
    <mergeCell ref="AP78:AQ78"/>
    <mergeCell ref="AR78:AS78"/>
    <mergeCell ref="AU78:AV78"/>
    <mergeCell ref="B79:T79"/>
    <mergeCell ref="AH79:AI79"/>
    <mergeCell ref="AJ79:AK79"/>
    <mergeCell ref="AL79:AM79"/>
    <mergeCell ref="AN79:AO79"/>
    <mergeCell ref="AP79:AQ79"/>
    <mergeCell ref="AR79:AS79"/>
    <mergeCell ref="AU79:AV79"/>
    <mergeCell ref="B80:T80"/>
    <mergeCell ref="AH80:AI80"/>
    <mergeCell ref="AJ80:AK80"/>
    <mergeCell ref="AL80:AM80"/>
    <mergeCell ref="AN80:AO80"/>
    <mergeCell ref="AP80:AQ80"/>
    <mergeCell ref="AR80:AS80"/>
    <mergeCell ref="AU80:AV80"/>
    <mergeCell ref="B81:T81"/>
    <mergeCell ref="AH81:AI81"/>
    <mergeCell ref="AJ81:AK81"/>
    <mergeCell ref="AL81:AM81"/>
    <mergeCell ref="AN81:AO81"/>
    <mergeCell ref="AP81:AQ81"/>
    <mergeCell ref="AR81:AS81"/>
    <mergeCell ref="AU81:AV81"/>
    <mergeCell ref="B82:T82"/>
    <mergeCell ref="AH82:AI82"/>
    <mergeCell ref="AJ82:AK82"/>
    <mergeCell ref="AL82:AM82"/>
    <mergeCell ref="AN82:AO82"/>
    <mergeCell ref="AP82:AQ82"/>
    <mergeCell ref="AR82:AS82"/>
    <mergeCell ref="AU82:AV82"/>
    <mergeCell ref="B83:T83"/>
    <mergeCell ref="AH83:AI83"/>
    <mergeCell ref="AJ83:AK83"/>
    <mergeCell ref="AL83:AM83"/>
    <mergeCell ref="AN83:AO83"/>
    <mergeCell ref="AP83:AQ83"/>
    <mergeCell ref="AR83:AS83"/>
    <mergeCell ref="AU83:AV83"/>
    <mergeCell ref="B84:T84"/>
    <mergeCell ref="AH84:AI84"/>
    <mergeCell ref="AJ84:AK84"/>
    <mergeCell ref="AL84:AM84"/>
    <mergeCell ref="AN84:AO84"/>
    <mergeCell ref="AP84:AQ84"/>
    <mergeCell ref="AR84:AS84"/>
    <mergeCell ref="AU84:AV84"/>
    <mergeCell ref="B85:T85"/>
    <mergeCell ref="AH85:AI85"/>
    <mergeCell ref="AJ85:AK85"/>
    <mergeCell ref="AL85:AM85"/>
    <mergeCell ref="AN85:AO85"/>
    <mergeCell ref="AP85:AQ85"/>
    <mergeCell ref="AR85:AS85"/>
    <mergeCell ref="AU85:AV85"/>
    <mergeCell ref="B86:T86"/>
    <mergeCell ref="AH86:AI86"/>
    <mergeCell ref="AJ86:AK86"/>
    <mergeCell ref="AL86:AM86"/>
    <mergeCell ref="AN86:AO86"/>
    <mergeCell ref="AP86:AQ86"/>
    <mergeCell ref="AR86:AS86"/>
    <mergeCell ref="AU86:AV86"/>
    <mergeCell ref="B87:L87"/>
    <mergeCell ref="AH87:AI87"/>
    <mergeCell ref="AJ87:AK87"/>
    <mergeCell ref="AL87:AM87"/>
    <mergeCell ref="AN87:AO87"/>
    <mergeCell ref="AP87:AQ87"/>
    <mergeCell ref="AR87:AS87"/>
    <mergeCell ref="AU87:AV87"/>
    <mergeCell ref="B88:T88"/>
    <mergeCell ref="AH88:AI88"/>
    <mergeCell ref="AJ88:AK88"/>
    <mergeCell ref="AL88:AM88"/>
    <mergeCell ref="AN88:AO88"/>
    <mergeCell ref="AP88:AQ88"/>
    <mergeCell ref="AR88:AS88"/>
    <mergeCell ref="AU88:AV88"/>
    <mergeCell ref="B89:T89"/>
    <mergeCell ref="U89:V89"/>
    <mergeCell ref="W89:AA89"/>
    <mergeCell ref="AD89:AE89"/>
    <mergeCell ref="AH89:AI89"/>
    <mergeCell ref="AJ89:AK89"/>
    <mergeCell ref="AL89:AM89"/>
    <mergeCell ref="AN89:AO89"/>
    <mergeCell ref="AP89:AQ89"/>
    <mergeCell ref="AR89:AS89"/>
    <mergeCell ref="AU89:AV89"/>
    <mergeCell ref="AF90:AG90"/>
    <mergeCell ref="AL90:AV90"/>
    <mergeCell ref="AL91:AL95"/>
    <mergeCell ref="AM91:AV91"/>
    <mergeCell ref="AM92:AV92"/>
    <mergeCell ref="AM93:AV93"/>
    <mergeCell ref="AM94:AV94"/>
    <mergeCell ref="AM95:AV95"/>
    <mergeCell ref="B96:BD96"/>
    <mergeCell ref="B97:T97"/>
    <mergeCell ref="AF97:AG97"/>
    <mergeCell ref="AH97:AI97"/>
    <mergeCell ref="AJ97:AK97"/>
    <mergeCell ref="AL97:AM97"/>
    <mergeCell ref="AN97:AO97"/>
    <mergeCell ref="AP97:AQ97"/>
    <mergeCell ref="AR97:AS97"/>
    <mergeCell ref="AU97:AV97"/>
    <mergeCell ref="B98:T98"/>
    <mergeCell ref="AH98:AI98"/>
    <mergeCell ref="AJ98:AK98"/>
    <mergeCell ref="AL98:AM98"/>
    <mergeCell ref="AN98:AO98"/>
    <mergeCell ref="AP98:AQ98"/>
    <mergeCell ref="AR98:AS98"/>
    <mergeCell ref="AU98:AV98"/>
    <mergeCell ref="B99:T99"/>
    <mergeCell ref="AH99:AI99"/>
    <mergeCell ref="AJ99:AK99"/>
    <mergeCell ref="AL99:AM99"/>
    <mergeCell ref="AN99:AO99"/>
    <mergeCell ref="AP99:AQ99"/>
    <mergeCell ref="AR99:AS99"/>
    <mergeCell ref="AU99:AV99"/>
    <mergeCell ref="B100:T100"/>
    <mergeCell ref="AH100:AI100"/>
    <mergeCell ref="AJ100:AK100"/>
    <mergeCell ref="AL100:AM100"/>
    <mergeCell ref="AN100:AO100"/>
    <mergeCell ref="AP100:AQ100"/>
    <mergeCell ref="AR100:AS100"/>
    <mergeCell ref="AU100:AV100"/>
    <mergeCell ref="B101:T101"/>
    <mergeCell ref="AH101:AI101"/>
    <mergeCell ref="AJ101:AK101"/>
    <mergeCell ref="AL101:AM101"/>
    <mergeCell ref="AN101:AO101"/>
    <mergeCell ref="AP101:AQ101"/>
    <mergeCell ref="AR101:AS101"/>
    <mergeCell ref="AU101:AV101"/>
    <mergeCell ref="B102:T102"/>
    <mergeCell ref="AH102:AI102"/>
    <mergeCell ref="AJ102:AK102"/>
    <mergeCell ref="AL102:AM102"/>
    <mergeCell ref="AN102:AO102"/>
    <mergeCell ref="AP102:AQ102"/>
    <mergeCell ref="AR102:AS102"/>
    <mergeCell ref="AU102:AV102"/>
    <mergeCell ref="B103:T103"/>
    <mergeCell ref="AH103:AI103"/>
    <mergeCell ref="AJ103:AK103"/>
    <mergeCell ref="AL103:AM103"/>
    <mergeCell ref="AN103:AO103"/>
    <mergeCell ref="AP103:AQ103"/>
    <mergeCell ref="AR103:AS103"/>
    <mergeCell ref="AU103:AV103"/>
    <mergeCell ref="B104:T104"/>
    <mergeCell ref="AH104:AI104"/>
    <mergeCell ref="AJ104:AK104"/>
    <mergeCell ref="AL104:AM104"/>
    <mergeCell ref="AN104:AO104"/>
    <mergeCell ref="AP104:AQ104"/>
    <mergeCell ref="AR104:AS104"/>
    <mergeCell ref="AU104:AV104"/>
    <mergeCell ref="B105:T105"/>
    <mergeCell ref="AH105:AI105"/>
    <mergeCell ref="AJ105:AK105"/>
    <mergeCell ref="AL105:AM105"/>
    <mergeCell ref="AN105:AO105"/>
    <mergeCell ref="AP105:AQ105"/>
    <mergeCell ref="AR105:AS105"/>
    <mergeCell ref="AU105:AV105"/>
    <mergeCell ref="B106:T106"/>
    <mergeCell ref="AH106:AI106"/>
    <mergeCell ref="AJ106:AK106"/>
    <mergeCell ref="AL106:AM106"/>
    <mergeCell ref="AN106:AO106"/>
    <mergeCell ref="AP106:AQ106"/>
    <mergeCell ref="AR106:AS106"/>
    <mergeCell ref="AU106:AV106"/>
    <mergeCell ref="B107:T107"/>
    <mergeCell ref="AH107:AI107"/>
    <mergeCell ref="AJ107:AK107"/>
    <mergeCell ref="AL107:AM107"/>
    <mergeCell ref="AN107:AO107"/>
    <mergeCell ref="AP107:AQ107"/>
    <mergeCell ref="AR107:AS107"/>
    <mergeCell ref="AU107:AV107"/>
    <mergeCell ref="B108:T108"/>
    <mergeCell ref="AH108:AI108"/>
    <mergeCell ref="AJ108:AK108"/>
    <mergeCell ref="AL108:AM108"/>
    <mergeCell ref="AN108:AO108"/>
    <mergeCell ref="AP108:AQ108"/>
    <mergeCell ref="AR108:AS108"/>
    <mergeCell ref="AU108:AV108"/>
    <mergeCell ref="B109:T109"/>
    <mergeCell ref="AH109:AI109"/>
    <mergeCell ref="AJ109:AK109"/>
    <mergeCell ref="AL109:AM109"/>
    <mergeCell ref="AN109:AO109"/>
    <mergeCell ref="AP109:AQ109"/>
    <mergeCell ref="AR109:AS109"/>
    <mergeCell ref="AU109:AV109"/>
    <mergeCell ref="B110:T110"/>
    <mergeCell ref="AH110:AI110"/>
    <mergeCell ref="AJ110:AK110"/>
    <mergeCell ref="AL110:AM110"/>
    <mergeCell ref="AN110:AO110"/>
    <mergeCell ref="AP110:AQ110"/>
    <mergeCell ref="AR110:AS110"/>
    <mergeCell ref="AU110:AV110"/>
    <mergeCell ref="B111:T111"/>
    <mergeCell ref="AH111:AI111"/>
    <mergeCell ref="AJ111:AK111"/>
    <mergeCell ref="AL111:AM111"/>
    <mergeCell ref="AN111:AO111"/>
    <mergeCell ref="AP111:AQ111"/>
    <mergeCell ref="AR111:AS111"/>
    <mergeCell ref="AU111:AV111"/>
    <mergeCell ref="B112:T112"/>
    <mergeCell ref="AH112:AI112"/>
    <mergeCell ref="AJ112:AK112"/>
    <mergeCell ref="AL112:AM112"/>
    <mergeCell ref="AN112:AO112"/>
    <mergeCell ref="AP112:AQ112"/>
    <mergeCell ref="AR112:AS112"/>
    <mergeCell ref="AU112:AV112"/>
    <mergeCell ref="A115:BD115"/>
    <mergeCell ref="B116:T116"/>
    <mergeCell ref="AH116:AI116"/>
    <mergeCell ref="AJ116:AK116"/>
    <mergeCell ref="AL116:AM116"/>
    <mergeCell ref="AN116:AO116"/>
    <mergeCell ref="AP116:AQ116"/>
    <mergeCell ref="AR116:AS116"/>
    <mergeCell ref="AU116:AV116"/>
    <mergeCell ref="B117:T117"/>
    <mergeCell ref="AH117:AI117"/>
    <mergeCell ref="AJ117:AK117"/>
    <mergeCell ref="AL117:AM117"/>
    <mergeCell ref="AN117:AO117"/>
    <mergeCell ref="AP117:AQ117"/>
    <mergeCell ref="AR117:AS117"/>
    <mergeCell ref="AU117:AV117"/>
    <mergeCell ref="B118:T118"/>
    <mergeCell ref="AH118:AI118"/>
    <mergeCell ref="AJ118:AK118"/>
    <mergeCell ref="AL118:AM118"/>
    <mergeCell ref="AN118:AO118"/>
    <mergeCell ref="AP118:AQ118"/>
    <mergeCell ref="AR118:AS118"/>
    <mergeCell ref="AU118:AV118"/>
    <mergeCell ref="B119:T119"/>
    <mergeCell ref="AH119:AI119"/>
    <mergeCell ref="AJ119:AK119"/>
    <mergeCell ref="AL119:AM119"/>
    <mergeCell ref="AN119:AO119"/>
    <mergeCell ref="AP119:AQ119"/>
    <mergeCell ref="AR119:AS119"/>
    <mergeCell ref="AU119:AV119"/>
    <mergeCell ref="B120:T120"/>
    <mergeCell ref="AH120:AI120"/>
    <mergeCell ref="AJ120:AK120"/>
    <mergeCell ref="AL120:AM120"/>
    <mergeCell ref="AN120:AO120"/>
    <mergeCell ref="AP120:AQ120"/>
    <mergeCell ref="AR120:AS120"/>
    <mergeCell ref="AU120:AV120"/>
    <mergeCell ref="AU122:AV122"/>
    <mergeCell ref="B121:T121"/>
    <mergeCell ref="AH121:AI121"/>
    <mergeCell ref="AJ121:AK121"/>
    <mergeCell ref="AL121:AM121"/>
    <mergeCell ref="AN121:AO121"/>
    <mergeCell ref="AP121:AQ121"/>
    <mergeCell ref="AP123:AQ123"/>
    <mergeCell ref="AR121:AS121"/>
    <mergeCell ref="AU121:AV121"/>
    <mergeCell ref="B122:T122"/>
    <mergeCell ref="AH122:AI122"/>
    <mergeCell ref="AJ122:AK122"/>
    <mergeCell ref="AL122:AM122"/>
    <mergeCell ref="AN122:AO122"/>
    <mergeCell ref="AP122:AQ122"/>
    <mergeCell ref="AR122:AS122"/>
    <mergeCell ref="AU123:AV123"/>
    <mergeCell ref="B124:T124"/>
    <mergeCell ref="AH124:AI124"/>
    <mergeCell ref="AJ124:AK124"/>
    <mergeCell ref="AL124:AM124"/>
    <mergeCell ref="AN124:AO124"/>
    <mergeCell ref="AP124:AQ124"/>
    <mergeCell ref="AR124:AS124"/>
    <mergeCell ref="AU124:AV124"/>
    <mergeCell ref="B123:T123"/>
    <mergeCell ref="AH125:AI125"/>
    <mergeCell ref="AJ125:AK125"/>
    <mergeCell ref="AL125:AM125"/>
    <mergeCell ref="AN125:AO125"/>
    <mergeCell ref="AP125:AQ125"/>
    <mergeCell ref="AR123:AS123"/>
    <mergeCell ref="AH123:AI123"/>
    <mergeCell ref="AJ123:AK123"/>
    <mergeCell ref="AL123:AM123"/>
    <mergeCell ref="AN123:AO123"/>
    <mergeCell ref="AU125:AV125"/>
    <mergeCell ref="B126:T126"/>
    <mergeCell ref="AH126:AI126"/>
    <mergeCell ref="AJ126:AK126"/>
    <mergeCell ref="AL126:AM126"/>
    <mergeCell ref="AN126:AO126"/>
    <mergeCell ref="AP126:AQ126"/>
    <mergeCell ref="AR126:AS126"/>
    <mergeCell ref="AU126:AV126"/>
    <mergeCell ref="B125:T125"/>
    <mergeCell ref="B127:T127"/>
    <mergeCell ref="AH127:AI127"/>
    <mergeCell ref="AJ127:AK127"/>
    <mergeCell ref="AL127:AM127"/>
    <mergeCell ref="AN127:AO127"/>
    <mergeCell ref="AP127:AQ127"/>
    <mergeCell ref="AR127:AS127"/>
    <mergeCell ref="AU127:AV127"/>
    <mergeCell ref="B128:T128"/>
    <mergeCell ref="AH128:AI128"/>
    <mergeCell ref="AJ128:AK128"/>
    <mergeCell ref="AL128:AM128"/>
    <mergeCell ref="AN128:AO128"/>
    <mergeCell ref="AP128:AQ128"/>
    <mergeCell ref="AR128:AS128"/>
    <mergeCell ref="AU128:AV128"/>
    <mergeCell ref="B129:T129"/>
    <mergeCell ref="AH129:AI129"/>
    <mergeCell ref="AJ129:AK129"/>
    <mergeCell ref="AL129:AM129"/>
    <mergeCell ref="AN129:AO129"/>
    <mergeCell ref="AP129:AQ129"/>
    <mergeCell ref="AR129:AS129"/>
    <mergeCell ref="AU129:AV129"/>
    <mergeCell ref="B130:T130"/>
    <mergeCell ref="AH130:AI130"/>
    <mergeCell ref="AJ130:AK130"/>
    <mergeCell ref="AL130:AM130"/>
    <mergeCell ref="AN130:AO130"/>
    <mergeCell ref="AP130:AQ130"/>
    <mergeCell ref="AR130:AS130"/>
    <mergeCell ref="AU130:AV130"/>
    <mergeCell ref="W137:X137"/>
    <mergeCell ref="AS137:AU137"/>
    <mergeCell ref="AX137:AZ137"/>
    <mergeCell ref="B131:T131"/>
    <mergeCell ref="AH131:AI131"/>
    <mergeCell ref="AJ131:AK131"/>
    <mergeCell ref="AL131:AM131"/>
    <mergeCell ref="AN131:AO131"/>
    <mergeCell ref="AP131:AQ131"/>
    <mergeCell ref="AS140:AU140"/>
    <mergeCell ref="C143:R143"/>
    <mergeCell ref="C144:Q144"/>
    <mergeCell ref="W147:X147"/>
    <mergeCell ref="AR131:AS131"/>
    <mergeCell ref="AU131:AV131"/>
    <mergeCell ref="AJ134:AZ134"/>
    <mergeCell ref="AJ135:AS135"/>
    <mergeCell ref="C136:M136"/>
    <mergeCell ref="C137:L1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8"/>
  <sheetViews>
    <sheetView zoomScale="40" zoomScaleNormal="40" zoomScalePageLayoutView="0" workbookViewId="0" topLeftCell="U1">
      <selection activeCell="AO156" sqref="AO156"/>
    </sheetView>
  </sheetViews>
  <sheetFormatPr defaultColWidth="9.00390625" defaultRowHeight="12.75"/>
  <cols>
    <col min="1" max="8" width="9.125" style="3" customWidth="1"/>
    <col min="9" max="9" width="17.75390625" style="3" customWidth="1"/>
    <col min="10" max="10" width="1.00390625" style="3" customWidth="1"/>
    <col min="11" max="20" width="9.125" style="3" hidden="1" customWidth="1"/>
    <col min="21" max="24" width="9.125" style="3" customWidth="1"/>
    <col min="25" max="25" width="0.74609375" style="3" customWidth="1"/>
    <col min="26" max="29" width="9.125" style="3" hidden="1" customWidth="1"/>
    <col min="30" max="16384" width="9.125" style="3" customWidth="1"/>
  </cols>
  <sheetData>
    <row r="1" spans="2:55" ht="20.25">
      <c r="B1" s="195"/>
      <c r="C1" s="195"/>
      <c r="D1" s="224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 t="s">
        <v>133</v>
      </c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</row>
    <row r="2" spans="2:55" ht="13.5" thickBot="1">
      <c r="B2" s="5"/>
      <c r="C2" s="5"/>
      <c r="D2" s="226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1247"/>
      <c r="R2" s="1247"/>
      <c r="S2" s="1247"/>
      <c r="T2" s="1247"/>
      <c r="U2" s="1247"/>
      <c r="V2" s="1247"/>
      <c r="W2" s="1247"/>
      <c r="X2" s="1247"/>
      <c r="Y2" s="1247"/>
      <c r="Z2" s="1247"/>
      <c r="AA2" s="1247"/>
      <c r="AB2" s="1247"/>
      <c r="AC2" s="1247"/>
      <c r="AD2" s="1247"/>
      <c r="AE2" s="1247"/>
      <c r="AF2" s="1247"/>
      <c r="AG2" s="1247"/>
      <c r="AH2" s="1247"/>
      <c r="AI2" s="1247"/>
      <c r="AJ2" s="1247"/>
      <c r="AK2" s="1247"/>
      <c r="AL2" s="1247"/>
      <c r="AM2" s="1247"/>
      <c r="AN2" s="1247"/>
      <c r="AO2" s="1247"/>
      <c r="AP2" s="1247"/>
      <c r="AQ2" s="1247"/>
      <c r="AR2" s="1247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9"/>
    </row>
    <row r="3" spans="1:56" ht="18">
      <c r="A3" s="1248" t="s">
        <v>0</v>
      </c>
      <c r="B3" s="1251" t="s">
        <v>84</v>
      </c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52"/>
      <c r="P3" s="1252"/>
      <c r="Q3" s="1252"/>
      <c r="R3" s="1252"/>
      <c r="S3" s="1252"/>
      <c r="T3" s="1253"/>
      <c r="U3" s="1260" t="s">
        <v>14</v>
      </c>
      <c r="V3" s="1261"/>
      <c r="W3" s="1262"/>
      <c r="X3" s="1262"/>
      <c r="Y3" s="1262"/>
      <c r="Z3" s="1262"/>
      <c r="AA3" s="1262"/>
      <c r="AB3" s="1262"/>
      <c r="AC3" s="1262"/>
      <c r="AD3" s="1262"/>
      <c r="AE3" s="1262"/>
      <c r="AF3" s="1262"/>
      <c r="AG3" s="1263"/>
      <c r="AH3" s="1264" t="s">
        <v>21</v>
      </c>
      <c r="AI3" s="1265"/>
      <c r="AJ3" s="1265"/>
      <c r="AK3" s="1266"/>
      <c r="AL3" s="1264" t="s">
        <v>22</v>
      </c>
      <c r="AM3" s="1267"/>
      <c r="AN3" s="1267"/>
      <c r="AO3" s="1267"/>
      <c r="AP3" s="1267"/>
      <c r="AQ3" s="1267"/>
      <c r="AR3" s="1267"/>
      <c r="AS3" s="1268"/>
      <c r="AT3" s="1208" t="s">
        <v>134</v>
      </c>
      <c r="AU3" s="1211" t="s">
        <v>2</v>
      </c>
      <c r="AV3" s="1212"/>
      <c r="AW3" s="1217" t="s">
        <v>12</v>
      </c>
      <c r="AX3" s="1218"/>
      <c r="AY3" s="1218"/>
      <c r="AZ3" s="1218"/>
      <c r="BA3" s="1218"/>
      <c r="BB3" s="1218"/>
      <c r="BC3" s="1218"/>
      <c r="BD3" s="1219"/>
    </row>
    <row r="4" spans="1:56" ht="45">
      <c r="A4" s="1249"/>
      <c r="B4" s="1254"/>
      <c r="C4" s="1255"/>
      <c r="D4" s="1255"/>
      <c r="E4" s="1255"/>
      <c r="F4" s="1255"/>
      <c r="G4" s="1255"/>
      <c r="H4" s="1255"/>
      <c r="I4" s="1255"/>
      <c r="J4" s="1255"/>
      <c r="K4" s="1255"/>
      <c r="L4" s="1255"/>
      <c r="M4" s="1255"/>
      <c r="N4" s="1255"/>
      <c r="O4" s="1255"/>
      <c r="P4" s="1255"/>
      <c r="Q4" s="1255"/>
      <c r="R4" s="1255"/>
      <c r="S4" s="1255"/>
      <c r="T4" s="1256"/>
      <c r="U4" s="1222" t="s">
        <v>16</v>
      </c>
      <c r="V4" s="1223"/>
      <c r="W4" s="1206" t="s">
        <v>85</v>
      </c>
      <c r="X4" s="1223"/>
      <c r="Y4" s="1223"/>
      <c r="Z4" s="1223"/>
      <c r="AA4" s="1228"/>
      <c r="AB4" s="1206" t="s">
        <v>135</v>
      </c>
      <c r="AC4" s="1228"/>
      <c r="AD4" s="1206" t="s">
        <v>17</v>
      </c>
      <c r="AE4" s="1228"/>
      <c r="AF4" s="1206" t="s">
        <v>18</v>
      </c>
      <c r="AG4" s="1232"/>
      <c r="AH4" s="1235" t="s">
        <v>20</v>
      </c>
      <c r="AI4" s="1236"/>
      <c r="AJ4" s="1241" t="s">
        <v>3</v>
      </c>
      <c r="AK4" s="1242"/>
      <c r="AL4" s="1269" t="s">
        <v>1</v>
      </c>
      <c r="AM4" s="1270"/>
      <c r="AN4" s="1275" t="s">
        <v>19</v>
      </c>
      <c r="AO4" s="1276"/>
      <c r="AP4" s="1276"/>
      <c r="AQ4" s="1276"/>
      <c r="AR4" s="1276"/>
      <c r="AS4" s="1277"/>
      <c r="AT4" s="1209"/>
      <c r="AU4" s="1213"/>
      <c r="AV4" s="1214"/>
      <c r="AW4" s="230" t="s">
        <v>5</v>
      </c>
      <c r="AX4" s="231" t="s">
        <v>6</v>
      </c>
      <c r="AY4" s="232" t="s">
        <v>136</v>
      </c>
      <c r="AZ4" s="231" t="s">
        <v>137</v>
      </c>
      <c r="BA4" s="232" t="s">
        <v>138</v>
      </c>
      <c r="BB4" s="231" t="s">
        <v>139</v>
      </c>
      <c r="BC4" s="232" t="s">
        <v>140</v>
      </c>
      <c r="BD4" s="233" t="s">
        <v>141</v>
      </c>
    </row>
    <row r="5" spans="1:56" ht="12.75">
      <c r="A5" s="1249"/>
      <c r="B5" s="1254"/>
      <c r="C5" s="1255"/>
      <c r="D5" s="1255"/>
      <c r="E5" s="1255"/>
      <c r="F5" s="1255"/>
      <c r="G5" s="1255"/>
      <c r="H5" s="1255"/>
      <c r="I5" s="1255"/>
      <c r="J5" s="1255"/>
      <c r="K5" s="1255"/>
      <c r="L5" s="1255"/>
      <c r="M5" s="1255"/>
      <c r="N5" s="1255"/>
      <c r="O5" s="1255"/>
      <c r="P5" s="1255"/>
      <c r="Q5" s="1255"/>
      <c r="R5" s="1255"/>
      <c r="S5" s="1255"/>
      <c r="T5" s="1256"/>
      <c r="U5" s="1224"/>
      <c r="V5" s="1225"/>
      <c r="W5" s="1229"/>
      <c r="X5" s="1225"/>
      <c r="Y5" s="1225"/>
      <c r="Z5" s="1225"/>
      <c r="AA5" s="1230"/>
      <c r="AB5" s="1229"/>
      <c r="AC5" s="1230"/>
      <c r="AD5" s="1229"/>
      <c r="AE5" s="1230"/>
      <c r="AF5" s="1229"/>
      <c r="AG5" s="1233"/>
      <c r="AH5" s="1237"/>
      <c r="AI5" s="1238"/>
      <c r="AJ5" s="1243"/>
      <c r="AK5" s="1244"/>
      <c r="AL5" s="1271"/>
      <c r="AM5" s="1272"/>
      <c r="AN5" s="1200" t="s">
        <v>7</v>
      </c>
      <c r="AO5" s="1220"/>
      <c r="AP5" s="1200" t="s">
        <v>142</v>
      </c>
      <c r="AQ5" s="1201"/>
      <c r="AR5" s="1200" t="s">
        <v>143</v>
      </c>
      <c r="AS5" s="1201"/>
      <c r="AT5" s="1209"/>
      <c r="AU5" s="1213"/>
      <c r="AV5" s="1214"/>
      <c r="AW5" s="1204" t="s">
        <v>144</v>
      </c>
      <c r="AX5" s="1206" t="s">
        <v>145</v>
      </c>
      <c r="AY5" s="1192"/>
      <c r="AZ5" s="1206"/>
      <c r="BA5" s="1192"/>
      <c r="BB5" s="1206"/>
      <c r="BC5" s="1192"/>
      <c r="BD5" s="1194"/>
    </row>
    <row r="6" spans="1:64" ht="90.75" customHeight="1" thickBot="1">
      <c r="A6" s="1250"/>
      <c r="B6" s="1257"/>
      <c r="C6" s="1258"/>
      <c r="D6" s="1258"/>
      <c r="E6" s="1258"/>
      <c r="F6" s="1258"/>
      <c r="G6" s="1258"/>
      <c r="H6" s="1258"/>
      <c r="I6" s="1258"/>
      <c r="J6" s="1258"/>
      <c r="K6" s="1258"/>
      <c r="L6" s="1258"/>
      <c r="M6" s="1258"/>
      <c r="N6" s="1258"/>
      <c r="O6" s="1258"/>
      <c r="P6" s="1258"/>
      <c r="Q6" s="1258"/>
      <c r="R6" s="1258"/>
      <c r="S6" s="1258"/>
      <c r="T6" s="1259"/>
      <c r="U6" s="1226"/>
      <c r="V6" s="1227"/>
      <c r="W6" s="1207"/>
      <c r="X6" s="1227"/>
      <c r="Y6" s="1227"/>
      <c r="Z6" s="1227"/>
      <c r="AA6" s="1231"/>
      <c r="AB6" s="1207"/>
      <c r="AC6" s="1231"/>
      <c r="AD6" s="1207"/>
      <c r="AE6" s="1231"/>
      <c r="AF6" s="1207"/>
      <c r="AG6" s="1234"/>
      <c r="AH6" s="1239"/>
      <c r="AI6" s="1240"/>
      <c r="AJ6" s="1245"/>
      <c r="AK6" s="1246"/>
      <c r="AL6" s="1273"/>
      <c r="AM6" s="1274"/>
      <c r="AN6" s="1215"/>
      <c r="AO6" s="1221"/>
      <c r="AP6" s="1202"/>
      <c r="AQ6" s="1203"/>
      <c r="AR6" s="1202"/>
      <c r="AS6" s="1203"/>
      <c r="AT6" s="1210"/>
      <c r="AU6" s="1215"/>
      <c r="AV6" s="1216"/>
      <c r="AW6" s="1205"/>
      <c r="AX6" s="1207"/>
      <c r="AY6" s="1193"/>
      <c r="AZ6" s="1207"/>
      <c r="BA6" s="1193"/>
      <c r="BB6" s="1207"/>
      <c r="BC6" s="1193"/>
      <c r="BD6" s="1195"/>
      <c r="BL6" s="234"/>
    </row>
    <row r="7" spans="1:56" ht="17.25" thickBot="1" thickTop="1">
      <c r="A7" s="235">
        <v>1</v>
      </c>
      <c r="B7" s="1196">
        <v>2</v>
      </c>
      <c r="C7" s="1197"/>
      <c r="D7" s="1197"/>
      <c r="E7" s="1197"/>
      <c r="F7" s="1197"/>
      <c r="G7" s="1197"/>
      <c r="H7" s="1197"/>
      <c r="I7" s="1197"/>
      <c r="J7" s="1197"/>
      <c r="K7" s="1197"/>
      <c r="L7" s="1197"/>
      <c r="M7" s="1197"/>
      <c r="N7" s="1197"/>
      <c r="O7" s="1197"/>
      <c r="P7" s="1197"/>
      <c r="Q7" s="1197"/>
      <c r="R7" s="1197"/>
      <c r="S7" s="1197"/>
      <c r="T7" s="1198"/>
      <c r="U7" s="1186">
        <v>3</v>
      </c>
      <c r="V7" s="1199"/>
      <c r="W7" s="1188">
        <v>4</v>
      </c>
      <c r="X7" s="1199"/>
      <c r="Y7" s="1199"/>
      <c r="Z7" s="1199"/>
      <c r="AA7" s="1187"/>
      <c r="AB7" s="1188"/>
      <c r="AC7" s="1187"/>
      <c r="AD7" s="1188">
        <v>5</v>
      </c>
      <c r="AE7" s="1187"/>
      <c r="AF7" s="1188">
        <v>6</v>
      </c>
      <c r="AG7" s="1189"/>
      <c r="AH7" s="1186">
        <v>7</v>
      </c>
      <c r="AI7" s="1187"/>
      <c r="AJ7" s="1188">
        <v>8</v>
      </c>
      <c r="AK7" s="1189"/>
      <c r="AL7" s="1186">
        <v>9</v>
      </c>
      <c r="AM7" s="1187"/>
      <c r="AN7" s="1188">
        <v>10</v>
      </c>
      <c r="AO7" s="1187"/>
      <c r="AP7" s="1188">
        <v>11</v>
      </c>
      <c r="AQ7" s="1187"/>
      <c r="AR7" s="1188">
        <v>12</v>
      </c>
      <c r="AS7" s="1187"/>
      <c r="AT7" s="236">
        <v>13</v>
      </c>
      <c r="AU7" s="1188">
        <v>14</v>
      </c>
      <c r="AV7" s="1189"/>
      <c r="AW7" s="238">
        <v>15</v>
      </c>
      <c r="AX7" s="237">
        <v>16</v>
      </c>
      <c r="AY7" s="239">
        <v>17</v>
      </c>
      <c r="AZ7" s="237">
        <v>18</v>
      </c>
      <c r="BA7" s="239">
        <v>19</v>
      </c>
      <c r="BB7" s="237">
        <v>20</v>
      </c>
      <c r="BC7" s="239">
        <v>21</v>
      </c>
      <c r="BD7" s="240">
        <v>22</v>
      </c>
    </row>
    <row r="8" spans="1:63" ht="19.5" thickBot="1">
      <c r="A8" s="1190" t="s">
        <v>146</v>
      </c>
      <c r="B8" s="1191"/>
      <c r="C8" s="1191"/>
      <c r="D8" s="1191"/>
      <c r="E8" s="1191"/>
      <c r="F8" s="1191"/>
      <c r="G8" s="1191"/>
      <c r="H8" s="1191"/>
      <c r="I8" s="1191"/>
      <c r="J8" s="1191"/>
      <c r="K8" s="1191"/>
      <c r="L8" s="1191"/>
      <c r="M8" s="1191"/>
      <c r="N8" s="1191"/>
      <c r="O8" s="1191"/>
      <c r="P8" s="1191"/>
      <c r="Q8" s="1191"/>
      <c r="R8" s="1191"/>
      <c r="S8" s="1191"/>
      <c r="T8" s="1191"/>
      <c r="U8" s="1191"/>
      <c r="V8" s="1191"/>
      <c r="W8" s="1191"/>
      <c r="X8" s="1191"/>
      <c r="Y8" s="1191"/>
      <c r="Z8" s="1191"/>
      <c r="AA8" s="1191"/>
      <c r="AB8" s="1191"/>
      <c r="AC8" s="1191"/>
      <c r="AD8" s="1191"/>
      <c r="AE8" s="1191"/>
      <c r="AF8" s="1191"/>
      <c r="AG8" s="1191"/>
      <c r="AH8" s="1191"/>
      <c r="AI8" s="1191"/>
      <c r="AJ8" s="1191"/>
      <c r="AK8" s="1191"/>
      <c r="AL8" s="1191"/>
      <c r="AM8" s="1191"/>
      <c r="AN8" s="1191"/>
      <c r="AO8" s="1191"/>
      <c r="AP8" s="1191"/>
      <c r="AQ8" s="1191"/>
      <c r="AR8" s="1191"/>
      <c r="AS8" s="1191"/>
      <c r="AT8" s="1191"/>
      <c r="AU8" s="1191"/>
      <c r="AV8" s="1191"/>
      <c r="AW8" s="1191"/>
      <c r="AX8" s="1191"/>
      <c r="AY8" s="1191"/>
      <c r="AZ8" s="1191"/>
      <c r="BA8" s="1191"/>
      <c r="BB8" s="1191"/>
      <c r="BC8" s="1191"/>
      <c r="BD8" s="1191"/>
      <c r="BG8" s="14" t="s">
        <v>88</v>
      </c>
      <c r="BH8" s="14" t="s">
        <v>147</v>
      </c>
      <c r="BI8" s="14" t="s">
        <v>148</v>
      </c>
      <c r="BJ8" s="14" t="s">
        <v>149</v>
      </c>
      <c r="BK8" s="14" t="s">
        <v>89</v>
      </c>
    </row>
    <row r="9" spans="1:63" ht="18">
      <c r="A9" s="241">
        <v>1</v>
      </c>
      <c r="B9" s="1286" t="s">
        <v>150</v>
      </c>
      <c r="C9" s="1286"/>
      <c r="D9" s="1286"/>
      <c r="E9" s="1286"/>
      <c r="F9" s="1286"/>
      <c r="G9" s="1286"/>
      <c r="H9" s="1286"/>
      <c r="I9" s="1286"/>
      <c r="J9" s="1286"/>
      <c r="K9" s="1286"/>
      <c r="L9" s="1286"/>
      <c r="M9" s="1286"/>
      <c r="N9" s="1286"/>
      <c r="O9" s="1286"/>
      <c r="P9" s="1286"/>
      <c r="Q9" s="1286"/>
      <c r="R9" s="1286"/>
      <c r="S9" s="1286"/>
      <c r="T9" s="1287"/>
      <c r="U9" s="242"/>
      <c r="V9" s="243"/>
      <c r="W9" s="244"/>
      <c r="X9" s="244"/>
      <c r="Y9" s="245"/>
      <c r="Z9" s="245"/>
      <c r="AA9" s="246"/>
      <c r="AB9" s="245"/>
      <c r="AC9" s="245"/>
      <c r="AD9" s="247"/>
      <c r="AE9" s="246"/>
      <c r="AF9" s="247"/>
      <c r="AG9" s="243"/>
      <c r="AH9" s="1125">
        <f aca="true" t="shared" si="0" ref="AH9:AH53">AJ9/30</f>
        <v>0</v>
      </c>
      <c r="AI9" s="1126"/>
      <c r="AJ9" s="1184"/>
      <c r="AK9" s="800"/>
      <c r="AL9" s="1125">
        <f aca="true" t="shared" si="1" ref="AL9:AL53">SUM(AN9:AS9)</f>
        <v>0</v>
      </c>
      <c r="AM9" s="1126"/>
      <c r="AN9" s="1177"/>
      <c r="AO9" s="1185"/>
      <c r="AP9" s="1177"/>
      <c r="AQ9" s="1185"/>
      <c r="AR9" s="1177"/>
      <c r="AS9" s="1178"/>
      <c r="AT9" s="248"/>
      <c r="AU9" s="1179">
        <f aca="true" t="shared" si="2" ref="AU9:AU53">AJ9-AL9</f>
        <v>0</v>
      </c>
      <c r="AV9" s="1131"/>
      <c r="AW9" s="249"/>
      <c r="AX9" s="247"/>
      <c r="AY9" s="250"/>
      <c r="AZ9" s="248"/>
      <c r="BA9" s="251"/>
      <c r="BB9" s="247"/>
      <c r="BC9" s="250"/>
      <c r="BD9" s="252"/>
      <c r="BF9" s="84" t="e">
        <f aca="true" t="shared" si="3" ref="BF9:BF54">AU9/AJ9</f>
        <v>#DIV/0!</v>
      </c>
      <c r="BG9" s="14"/>
      <c r="BH9" s="14"/>
      <c r="BI9" s="14"/>
      <c r="BJ9" s="14"/>
      <c r="BK9" s="14"/>
    </row>
    <row r="10" spans="1:63" ht="50.25" customHeight="1">
      <c r="A10" s="253"/>
      <c r="B10" s="1284" t="s">
        <v>182</v>
      </c>
      <c r="C10" s="1284"/>
      <c r="D10" s="1284"/>
      <c r="E10" s="1284"/>
      <c r="F10" s="1284"/>
      <c r="G10" s="1284"/>
      <c r="H10" s="1284"/>
      <c r="I10" s="1284"/>
      <c r="J10" s="1284"/>
      <c r="K10" s="1284"/>
      <c r="L10" s="1284"/>
      <c r="M10" s="1284"/>
      <c r="N10" s="1284"/>
      <c r="O10" s="1284"/>
      <c r="P10" s="1284"/>
      <c r="Q10" s="1284"/>
      <c r="R10" s="1284"/>
      <c r="S10" s="1284"/>
      <c r="T10" s="1285"/>
      <c r="U10" s="254"/>
      <c r="V10" s="255">
        <v>2</v>
      </c>
      <c r="W10" s="244"/>
      <c r="X10" s="256"/>
      <c r="Y10" s="256"/>
      <c r="Z10" s="256"/>
      <c r="AA10" s="257"/>
      <c r="AB10" s="256"/>
      <c r="AC10" s="256"/>
      <c r="AD10" s="258"/>
      <c r="AE10" s="257"/>
      <c r="AF10" s="258"/>
      <c r="AG10" s="255">
        <v>2</v>
      </c>
      <c r="AH10" s="1090">
        <f t="shared" si="0"/>
        <v>6</v>
      </c>
      <c r="AI10" s="937"/>
      <c r="AJ10" s="964">
        <v>180</v>
      </c>
      <c r="AK10" s="783"/>
      <c r="AL10" s="1090">
        <f t="shared" si="1"/>
        <v>80</v>
      </c>
      <c r="AM10" s="937"/>
      <c r="AN10" s="1168">
        <v>40</v>
      </c>
      <c r="AO10" s="1169"/>
      <c r="AP10" s="1168"/>
      <c r="AQ10" s="1169"/>
      <c r="AR10" s="1168">
        <v>40</v>
      </c>
      <c r="AS10" s="1180"/>
      <c r="AT10" s="260"/>
      <c r="AU10" s="1175">
        <f t="shared" si="2"/>
        <v>100</v>
      </c>
      <c r="AV10" s="1164"/>
      <c r="AW10" s="261"/>
      <c r="AX10" s="258">
        <v>4</v>
      </c>
      <c r="AY10" s="262"/>
      <c r="AZ10" s="263"/>
      <c r="BA10" s="264"/>
      <c r="BB10" s="258"/>
      <c r="BC10" s="262"/>
      <c r="BD10" s="265"/>
      <c r="BF10" s="84">
        <f t="shared" si="3"/>
        <v>0.5555555555555556</v>
      </c>
      <c r="BG10" s="14">
        <v>6</v>
      </c>
      <c r="BH10" s="14"/>
      <c r="BI10" s="14"/>
      <c r="BJ10" s="14"/>
      <c r="BK10" s="14"/>
    </row>
    <row r="11" spans="1:63" ht="18" customHeight="1" thickBot="1">
      <c r="A11" s="266"/>
      <c r="B11" s="1284" t="s">
        <v>184</v>
      </c>
      <c r="C11" s="1284"/>
      <c r="D11" s="1284"/>
      <c r="E11" s="1284"/>
      <c r="F11" s="1284"/>
      <c r="G11" s="1284"/>
      <c r="H11" s="1284"/>
      <c r="I11" s="1284"/>
      <c r="J11" s="1284"/>
      <c r="K11" s="1284"/>
      <c r="L11" s="1284"/>
      <c r="M11" s="1284"/>
      <c r="N11" s="1284"/>
      <c r="O11" s="1284"/>
      <c r="P11" s="1284"/>
      <c r="Q11" s="1284"/>
      <c r="R11" s="1284"/>
      <c r="S11" s="1284"/>
      <c r="T11" s="1285"/>
      <c r="U11" s="254">
        <v>1</v>
      </c>
      <c r="V11" s="255"/>
      <c r="W11" s="256"/>
      <c r="X11" s="256"/>
      <c r="Y11" s="256"/>
      <c r="Z11" s="256"/>
      <c r="AA11" s="257"/>
      <c r="AB11" s="256"/>
      <c r="AC11" s="256"/>
      <c r="AD11" s="258"/>
      <c r="AE11" s="257"/>
      <c r="AF11" s="258">
        <v>1</v>
      </c>
      <c r="AG11" s="255"/>
      <c r="AH11" s="1090">
        <f t="shared" si="0"/>
        <v>6</v>
      </c>
      <c r="AI11" s="937"/>
      <c r="AJ11" s="964">
        <v>180</v>
      </c>
      <c r="AK11" s="783"/>
      <c r="AL11" s="1090">
        <f t="shared" si="1"/>
        <v>64</v>
      </c>
      <c r="AM11" s="937"/>
      <c r="AN11" s="1094">
        <v>32</v>
      </c>
      <c r="AO11" s="1095"/>
      <c r="AP11" s="1094"/>
      <c r="AQ11" s="1095"/>
      <c r="AR11" s="1094">
        <v>32</v>
      </c>
      <c r="AS11" s="1159"/>
      <c r="AT11" s="260"/>
      <c r="AU11" s="1175">
        <f t="shared" si="2"/>
        <v>116</v>
      </c>
      <c r="AV11" s="1164"/>
      <c r="AW11" s="261">
        <v>4</v>
      </c>
      <c r="AX11" s="258"/>
      <c r="AY11" s="262"/>
      <c r="AZ11" s="263"/>
      <c r="BA11" s="264"/>
      <c r="BB11" s="258"/>
      <c r="BC11" s="262"/>
      <c r="BD11" s="265"/>
      <c r="BF11" s="84">
        <f t="shared" si="3"/>
        <v>0.6444444444444445</v>
      </c>
      <c r="BG11" s="14">
        <v>6</v>
      </c>
      <c r="BH11" s="14"/>
      <c r="BI11" s="14"/>
      <c r="BJ11" s="14"/>
      <c r="BK11" s="14"/>
    </row>
    <row r="12" spans="1:63" ht="18.75" hidden="1" thickBot="1">
      <c r="A12" s="268"/>
      <c r="B12" s="1070"/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  <c r="O12" s="1070"/>
      <c r="P12" s="1070"/>
      <c r="Q12" s="1070"/>
      <c r="R12" s="1070"/>
      <c r="S12" s="1070"/>
      <c r="T12" s="1071"/>
      <c r="U12" s="254"/>
      <c r="V12" s="255"/>
      <c r="W12" s="256"/>
      <c r="X12" s="256"/>
      <c r="Y12" s="256"/>
      <c r="Z12" s="256"/>
      <c r="AA12" s="257"/>
      <c r="AB12" s="256"/>
      <c r="AC12" s="256"/>
      <c r="AD12" s="258"/>
      <c r="AE12" s="257"/>
      <c r="AF12" s="258"/>
      <c r="AG12" s="255"/>
      <c r="AH12" s="1090">
        <f t="shared" si="0"/>
        <v>0</v>
      </c>
      <c r="AI12" s="937"/>
      <c r="AJ12" s="964"/>
      <c r="AK12" s="783"/>
      <c r="AL12" s="1090">
        <f t="shared" si="1"/>
        <v>0</v>
      </c>
      <c r="AM12" s="937"/>
      <c r="AN12" s="1094"/>
      <c r="AO12" s="1095"/>
      <c r="AP12" s="1094"/>
      <c r="AQ12" s="1095"/>
      <c r="AR12" s="1094"/>
      <c r="AS12" s="1159"/>
      <c r="AT12" s="260"/>
      <c r="AU12" s="1175">
        <f t="shared" si="2"/>
        <v>0</v>
      </c>
      <c r="AV12" s="1164"/>
      <c r="AW12" s="261"/>
      <c r="AX12" s="258"/>
      <c r="AY12" s="262"/>
      <c r="AZ12" s="263"/>
      <c r="BA12" s="264"/>
      <c r="BB12" s="258"/>
      <c r="BC12" s="262"/>
      <c r="BD12" s="265"/>
      <c r="BF12" s="84" t="e">
        <f t="shared" si="3"/>
        <v>#DIV/0!</v>
      </c>
      <c r="BG12" s="14"/>
      <c r="BH12" s="14"/>
      <c r="BI12" s="14"/>
      <c r="BJ12" s="14"/>
      <c r="BK12" s="14" t="s">
        <v>151</v>
      </c>
    </row>
    <row r="13" spans="1:63" ht="18.75" hidden="1" thickBot="1">
      <c r="A13" s="269"/>
      <c r="B13" s="1283"/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0"/>
      <c r="N13" s="1070"/>
      <c r="O13" s="1070"/>
      <c r="P13" s="1070"/>
      <c r="Q13" s="1070"/>
      <c r="R13" s="1070"/>
      <c r="S13" s="1070"/>
      <c r="T13" s="1071"/>
      <c r="U13" s="254"/>
      <c r="V13" s="255"/>
      <c r="W13" s="256"/>
      <c r="X13" s="256"/>
      <c r="Y13" s="256"/>
      <c r="Z13" s="256"/>
      <c r="AA13" s="257"/>
      <c r="AB13" s="256"/>
      <c r="AC13" s="256"/>
      <c r="AD13" s="258"/>
      <c r="AE13" s="257"/>
      <c r="AF13" s="258"/>
      <c r="AG13" s="255"/>
      <c r="AH13" s="1090">
        <f t="shared" si="0"/>
        <v>0</v>
      </c>
      <c r="AI13" s="937"/>
      <c r="AJ13" s="964"/>
      <c r="AK13" s="783"/>
      <c r="AL13" s="1090">
        <f t="shared" si="1"/>
        <v>0</v>
      </c>
      <c r="AM13" s="937"/>
      <c r="AN13" s="1094"/>
      <c r="AO13" s="1095"/>
      <c r="AP13" s="1094"/>
      <c r="AQ13" s="1095"/>
      <c r="AR13" s="1094"/>
      <c r="AS13" s="1159"/>
      <c r="AT13" s="260"/>
      <c r="AU13" s="1175">
        <f t="shared" si="2"/>
        <v>0</v>
      </c>
      <c r="AV13" s="1164"/>
      <c r="AW13" s="261"/>
      <c r="AX13" s="258"/>
      <c r="AY13" s="262"/>
      <c r="AZ13" s="263"/>
      <c r="BA13" s="264"/>
      <c r="BB13" s="258"/>
      <c r="BC13" s="262"/>
      <c r="BD13" s="265"/>
      <c r="BF13" s="84" t="e">
        <f t="shared" si="3"/>
        <v>#DIV/0!</v>
      </c>
      <c r="BG13" s="14"/>
      <c r="BH13" s="14"/>
      <c r="BI13" s="14"/>
      <c r="BJ13" s="14"/>
      <c r="BK13" s="14" t="s">
        <v>151</v>
      </c>
    </row>
    <row r="14" spans="1:63" ht="18.75" hidden="1" thickBot="1">
      <c r="A14" s="270"/>
      <c r="B14" s="1283"/>
      <c r="C14" s="1070"/>
      <c r="D14" s="1070"/>
      <c r="E14" s="1070"/>
      <c r="F14" s="1070"/>
      <c r="G14" s="1070"/>
      <c r="H14" s="1070"/>
      <c r="I14" s="1070"/>
      <c r="J14" s="1070"/>
      <c r="K14" s="1070"/>
      <c r="L14" s="1070"/>
      <c r="M14" s="1070"/>
      <c r="N14" s="1070"/>
      <c r="O14" s="1070"/>
      <c r="P14" s="1070"/>
      <c r="Q14" s="1070"/>
      <c r="R14" s="1070"/>
      <c r="S14" s="1070"/>
      <c r="T14" s="1071"/>
      <c r="U14" s="254"/>
      <c r="V14" s="255"/>
      <c r="W14" s="256"/>
      <c r="X14" s="256"/>
      <c r="Y14" s="256"/>
      <c r="Z14" s="256"/>
      <c r="AA14" s="257"/>
      <c r="AB14" s="256"/>
      <c r="AC14" s="256"/>
      <c r="AD14" s="258"/>
      <c r="AE14" s="257"/>
      <c r="AF14" s="258"/>
      <c r="AG14" s="255"/>
      <c r="AH14" s="1090">
        <f t="shared" si="0"/>
        <v>0</v>
      </c>
      <c r="AI14" s="937"/>
      <c r="AJ14" s="964"/>
      <c r="AK14" s="783"/>
      <c r="AL14" s="1090">
        <f t="shared" si="1"/>
        <v>0</v>
      </c>
      <c r="AM14" s="937"/>
      <c r="AN14" s="1094"/>
      <c r="AO14" s="1095"/>
      <c r="AP14" s="1094"/>
      <c r="AQ14" s="1095"/>
      <c r="AR14" s="1094"/>
      <c r="AS14" s="1095"/>
      <c r="AT14" s="260"/>
      <c r="AU14" s="1175">
        <f t="shared" si="2"/>
        <v>0</v>
      </c>
      <c r="AV14" s="1164"/>
      <c r="AW14" s="261"/>
      <c r="AX14" s="258"/>
      <c r="AY14" s="262"/>
      <c r="AZ14" s="263"/>
      <c r="BA14" s="264"/>
      <c r="BB14" s="258"/>
      <c r="BC14" s="262"/>
      <c r="BD14" s="265"/>
      <c r="BF14" s="84" t="e">
        <f t="shared" si="3"/>
        <v>#DIV/0!</v>
      </c>
      <c r="BG14" s="14"/>
      <c r="BH14" s="14"/>
      <c r="BI14" s="14"/>
      <c r="BJ14" s="14"/>
      <c r="BK14" s="14" t="s">
        <v>151</v>
      </c>
    </row>
    <row r="15" spans="1:63" ht="18.75" hidden="1" thickBot="1">
      <c r="A15" s="270"/>
      <c r="B15" s="1283"/>
      <c r="C15" s="1070"/>
      <c r="D15" s="1070"/>
      <c r="E15" s="1070"/>
      <c r="F15" s="1070"/>
      <c r="G15" s="1070"/>
      <c r="H15" s="1070"/>
      <c r="I15" s="1070"/>
      <c r="J15" s="1070"/>
      <c r="K15" s="1070"/>
      <c r="L15" s="1070"/>
      <c r="M15" s="1070"/>
      <c r="N15" s="1070"/>
      <c r="O15" s="1070"/>
      <c r="P15" s="1070"/>
      <c r="Q15" s="1070"/>
      <c r="R15" s="1070"/>
      <c r="S15" s="1070"/>
      <c r="T15" s="1071"/>
      <c r="U15" s="254"/>
      <c r="V15" s="255"/>
      <c r="W15" s="256"/>
      <c r="X15" s="256"/>
      <c r="Y15" s="256"/>
      <c r="Z15" s="256"/>
      <c r="AA15" s="257"/>
      <c r="AB15" s="256"/>
      <c r="AC15" s="256"/>
      <c r="AD15" s="258"/>
      <c r="AE15" s="257"/>
      <c r="AF15" s="258"/>
      <c r="AG15" s="255"/>
      <c r="AH15" s="1072">
        <f t="shared" si="0"/>
        <v>0</v>
      </c>
      <c r="AI15" s="910"/>
      <c r="AJ15" s="964"/>
      <c r="AK15" s="1174"/>
      <c r="AL15" s="1072">
        <f t="shared" si="1"/>
        <v>0</v>
      </c>
      <c r="AM15" s="910"/>
      <c r="AN15" s="1094"/>
      <c r="AO15" s="1095"/>
      <c r="AP15" s="1094"/>
      <c r="AQ15" s="1095"/>
      <c r="AR15" s="1094"/>
      <c r="AS15" s="1095"/>
      <c r="AT15" s="263"/>
      <c r="AU15" s="1172">
        <f t="shared" si="2"/>
        <v>0</v>
      </c>
      <c r="AV15" s="1068"/>
      <c r="AW15" s="261"/>
      <c r="AX15" s="258"/>
      <c r="AY15" s="262"/>
      <c r="AZ15" s="263"/>
      <c r="BA15" s="264"/>
      <c r="BB15" s="258"/>
      <c r="BC15" s="262"/>
      <c r="BD15" s="265"/>
      <c r="BF15" s="84" t="e">
        <f t="shared" si="3"/>
        <v>#DIV/0!</v>
      </c>
      <c r="BG15" s="14"/>
      <c r="BH15" s="14"/>
      <c r="BI15" s="14"/>
      <c r="BJ15" s="14"/>
      <c r="BK15" s="14" t="s">
        <v>151</v>
      </c>
    </row>
    <row r="16" spans="1:63" ht="18.75" hidden="1" thickBot="1">
      <c r="A16" s="271"/>
      <c r="B16" s="1283"/>
      <c r="C16" s="1070"/>
      <c r="D16" s="1070"/>
      <c r="E16" s="1070"/>
      <c r="F16" s="1070"/>
      <c r="G16" s="1070"/>
      <c r="H16" s="1070"/>
      <c r="I16" s="1070"/>
      <c r="J16" s="1070"/>
      <c r="K16" s="1070"/>
      <c r="L16" s="1070"/>
      <c r="M16" s="1070"/>
      <c r="N16" s="1070"/>
      <c r="O16" s="1070"/>
      <c r="P16" s="1070"/>
      <c r="Q16" s="1070"/>
      <c r="R16" s="1070"/>
      <c r="S16" s="1070"/>
      <c r="T16" s="1071"/>
      <c r="U16" s="272"/>
      <c r="V16" s="273"/>
      <c r="W16" s="274"/>
      <c r="X16" s="274"/>
      <c r="Y16" s="244"/>
      <c r="Z16" s="244"/>
      <c r="AA16" s="275"/>
      <c r="AB16" s="244"/>
      <c r="AC16" s="244"/>
      <c r="AD16" s="276"/>
      <c r="AE16" s="275"/>
      <c r="AF16" s="276"/>
      <c r="AG16" s="277"/>
      <c r="AH16" s="1090">
        <f t="shared" si="0"/>
        <v>0</v>
      </c>
      <c r="AI16" s="937"/>
      <c r="AJ16" s="1076"/>
      <c r="AK16" s="783"/>
      <c r="AL16" s="1090">
        <f t="shared" si="1"/>
        <v>0</v>
      </c>
      <c r="AM16" s="937"/>
      <c r="AN16" s="1094"/>
      <c r="AO16" s="1095"/>
      <c r="AP16" s="1094"/>
      <c r="AQ16" s="1095"/>
      <c r="AR16" s="1173"/>
      <c r="AS16" s="1173"/>
      <c r="AT16" s="260"/>
      <c r="AU16" s="1163">
        <f t="shared" si="2"/>
        <v>0</v>
      </c>
      <c r="AV16" s="1164"/>
      <c r="AW16" s="261"/>
      <c r="AX16" s="258"/>
      <c r="AY16" s="262"/>
      <c r="AZ16" s="278"/>
      <c r="BA16" s="264"/>
      <c r="BB16" s="279"/>
      <c r="BC16" s="262"/>
      <c r="BD16" s="280"/>
      <c r="BF16" s="84" t="e">
        <f t="shared" si="3"/>
        <v>#DIV/0!</v>
      </c>
      <c r="BG16" s="14"/>
      <c r="BH16" s="14"/>
      <c r="BI16" s="14"/>
      <c r="BJ16" s="14"/>
      <c r="BK16" s="14" t="s">
        <v>152</v>
      </c>
    </row>
    <row r="17" spans="1:63" ht="18.75" hidden="1" thickBot="1">
      <c r="A17" s="281"/>
      <c r="B17" s="1282"/>
      <c r="C17" s="1161"/>
      <c r="D17" s="1161"/>
      <c r="E17" s="1161"/>
      <c r="F17" s="1161"/>
      <c r="G17" s="1161"/>
      <c r="H17" s="1161"/>
      <c r="I17" s="1161"/>
      <c r="J17" s="1161"/>
      <c r="K17" s="1161"/>
      <c r="L17" s="1161"/>
      <c r="M17" s="1161"/>
      <c r="N17" s="1161"/>
      <c r="O17" s="1161"/>
      <c r="P17" s="1161"/>
      <c r="Q17" s="1161"/>
      <c r="R17" s="1161"/>
      <c r="S17" s="1161"/>
      <c r="T17" s="1162"/>
      <c r="U17" s="283"/>
      <c r="V17" s="277"/>
      <c r="W17" s="244"/>
      <c r="X17" s="244"/>
      <c r="Y17" s="256"/>
      <c r="Z17" s="256"/>
      <c r="AA17" s="257"/>
      <c r="AB17" s="256"/>
      <c r="AC17" s="256"/>
      <c r="AD17" s="258"/>
      <c r="AE17" s="257"/>
      <c r="AF17" s="258"/>
      <c r="AG17" s="255"/>
      <c r="AH17" s="1072">
        <f t="shared" si="0"/>
        <v>0</v>
      </c>
      <c r="AI17" s="910"/>
      <c r="AJ17" s="1170"/>
      <c r="AK17" s="1171"/>
      <c r="AL17" s="1072">
        <f t="shared" si="1"/>
        <v>0</v>
      </c>
      <c r="AM17" s="910"/>
      <c r="AN17" s="1168"/>
      <c r="AO17" s="1169"/>
      <c r="AP17" s="1168"/>
      <c r="AQ17" s="1169"/>
      <c r="AR17" s="1168"/>
      <c r="AS17" s="1169"/>
      <c r="AT17" s="260"/>
      <c r="AU17" s="1067">
        <f t="shared" si="2"/>
        <v>0</v>
      </c>
      <c r="AV17" s="1068"/>
      <c r="AW17" s="261"/>
      <c r="AX17" s="258"/>
      <c r="AY17" s="262"/>
      <c r="AZ17" s="263"/>
      <c r="BA17" s="264"/>
      <c r="BB17" s="258"/>
      <c r="BC17" s="262"/>
      <c r="BD17" s="265"/>
      <c r="BF17" s="84" t="e">
        <f t="shared" si="3"/>
        <v>#DIV/0!</v>
      </c>
      <c r="BG17" s="14"/>
      <c r="BH17" s="14"/>
      <c r="BI17" s="14"/>
      <c r="BJ17" s="14"/>
      <c r="BK17" s="14" t="s">
        <v>151</v>
      </c>
    </row>
    <row r="18" spans="1:63" ht="18.75" hidden="1" thickBot="1">
      <c r="A18" s="281"/>
      <c r="B18" s="1281"/>
      <c r="C18" s="1059"/>
      <c r="D18" s="1059"/>
      <c r="E18" s="1059"/>
      <c r="F18" s="1059"/>
      <c r="G18" s="1059"/>
      <c r="H18" s="1059"/>
      <c r="I18" s="1059"/>
      <c r="J18" s="1059"/>
      <c r="K18" s="1059"/>
      <c r="L18" s="1059"/>
      <c r="M18" s="1059"/>
      <c r="N18" s="1059"/>
      <c r="O18" s="1059"/>
      <c r="P18" s="1059"/>
      <c r="Q18" s="1059"/>
      <c r="R18" s="1059"/>
      <c r="S18" s="1059"/>
      <c r="T18" s="1060"/>
      <c r="U18" s="285"/>
      <c r="V18" s="286"/>
      <c r="W18" s="256"/>
      <c r="X18" s="256"/>
      <c r="Y18" s="256"/>
      <c r="Z18" s="256"/>
      <c r="AA18" s="257"/>
      <c r="AB18" s="256"/>
      <c r="AC18" s="256"/>
      <c r="AD18" s="258"/>
      <c r="AE18" s="257"/>
      <c r="AF18" s="258"/>
      <c r="AG18" s="255"/>
      <c r="AH18" s="1072">
        <f t="shared" si="0"/>
        <v>0</v>
      </c>
      <c r="AI18" s="910"/>
      <c r="AJ18" s="964"/>
      <c r="AK18" s="783"/>
      <c r="AL18" s="1072">
        <f t="shared" si="1"/>
        <v>0</v>
      </c>
      <c r="AM18" s="910"/>
      <c r="AN18" s="1094"/>
      <c r="AO18" s="1095"/>
      <c r="AP18" s="1094"/>
      <c r="AQ18" s="1095"/>
      <c r="AR18" s="1094"/>
      <c r="AS18" s="1095"/>
      <c r="AT18" s="260"/>
      <c r="AU18" s="1163">
        <f t="shared" si="2"/>
        <v>0</v>
      </c>
      <c r="AV18" s="1164"/>
      <c r="AW18" s="261"/>
      <c r="AX18" s="258"/>
      <c r="AY18" s="262"/>
      <c r="AZ18" s="287"/>
      <c r="BA18" s="264"/>
      <c r="BB18" s="258"/>
      <c r="BC18" s="262"/>
      <c r="BD18" s="265"/>
      <c r="BF18" s="84" t="e">
        <f t="shared" si="3"/>
        <v>#DIV/0!</v>
      </c>
      <c r="BG18" s="14"/>
      <c r="BH18" s="14"/>
      <c r="BI18" s="14"/>
      <c r="BJ18" s="14"/>
      <c r="BK18" s="14" t="s">
        <v>151</v>
      </c>
    </row>
    <row r="19" spans="1:63" ht="18.75" hidden="1" thickBot="1">
      <c r="A19" s="288"/>
      <c r="B19" s="1278"/>
      <c r="C19" s="1279"/>
      <c r="D19" s="1279"/>
      <c r="E19" s="1279"/>
      <c r="F19" s="1279"/>
      <c r="G19" s="1279"/>
      <c r="H19" s="1279"/>
      <c r="I19" s="1279"/>
      <c r="J19" s="1279"/>
      <c r="K19" s="1279"/>
      <c r="L19" s="1279"/>
      <c r="M19" s="1279"/>
      <c r="N19" s="1279"/>
      <c r="O19" s="1279"/>
      <c r="P19" s="1279"/>
      <c r="Q19" s="1279"/>
      <c r="R19" s="1279"/>
      <c r="S19" s="1279"/>
      <c r="T19" s="1280"/>
      <c r="U19" s="244"/>
      <c r="V19" s="275"/>
      <c r="W19" s="256"/>
      <c r="X19" s="256"/>
      <c r="Y19" s="256"/>
      <c r="Z19" s="256"/>
      <c r="AA19" s="257"/>
      <c r="AB19" s="256"/>
      <c r="AC19" s="256"/>
      <c r="AD19" s="258"/>
      <c r="AE19" s="257"/>
      <c r="AF19" s="258"/>
      <c r="AG19" s="255"/>
      <c r="AH19" s="1072">
        <f t="shared" si="0"/>
        <v>0</v>
      </c>
      <c r="AI19" s="910"/>
      <c r="AJ19" s="964"/>
      <c r="AK19" s="783"/>
      <c r="AL19" s="1072">
        <f t="shared" si="1"/>
        <v>0</v>
      </c>
      <c r="AM19" s="910"/>
      <c r="AN19" s="1094"/>
      <c r="AO19" s="1095"/>
      <c r="AP19" s="1094"/>
      <c r="AQ19" s="1095"/>
      <c r="AR19" s="1094"/>
      <c r="AS19" s="1159"/>
      <c r="AT19" s="260"/>
      <c r="AU19" s="1163">
        <f t="shared" si="2"/>
        <v>0</v>
      </c>
      <c r="AV19" s="1164"/>
      <c r="AW19" s="261"/>
      <c r="AX19" s="258"/>
      <c r="AY19" s="262"/>
      <c r="AZ19" s="263"/>
      <c r="BA19" s="264"/>
      <c r="BB19" s="258"/>
      <c r="BC19" s="262"/>
      <c r="BD19" s="265"/>
      <c r="BF19" s="84" t="e">
        <f t="shared" si="3"/>
        <v>#DIV/0!</v>
      </c>
      <c r="BG19" s="14"/>
      <c r="BH19" s="14"/>
      <c r="BI19" s="14"/>
      <c r="BJ19" s="14"/>
      <c r="BK19" s="14" t="s">
        <v>151</v>
      </c>
    </row>
    <row r="20" spans="1:63" ht="18.75" hidden="1" thickBot="1">
      <c r="A20" s="289"/>
      <c r="B20" s="1160"/>
      <c r="C20" s="1161"/>
      <c r="D20" s="1161"/>
      <c r="E20" s="1161"/>
      <c r="F20" s="1161"/>
      <c r="G20" s="1161"/>
      <c r="H20" s="1161"/>
      <c r="I20" s="1161"/>
      <c r="J20" s="1161"/>
      <c r="K20" s="1161"/>
      <c r="L20" s="1161"/>
      <c r="M20" s="1161"/>
      <c r="N20" s="1161"/>
      <c r="O20" s="1161"/>
      <c r="P20" s="1161"/>
      <c r="Q20" s="1161"/>
      <c r="R20" s="1161"/>
      <c r="S20" s="1161"/>
      <c r="T20" s="1162"/>
      <c r="U20" s="256"/>
      <c r="V20" s="257"/>
      <c r="W20" s="256"/>
      <c r="X20" s="256"/>
      <c r="Y20" s="256"/>
      <c r="Z20" s="256"/>
      <c r="AA20" s="257"/>
      <c r="AB20" s="290"/>
      <c r="AC20" s="290"/>
      <c r="AD20" s="258"/>
      <c r="AE20" s="257"/>
      <c r="AF20" s="258"/>
      <c r="AG20" s="255"/>
      <c r="AH20" s="1072">
        <f t="shared" si="0"/>
        <v>0</v>
      </c>
      <c r="AI20" s="910"/>
      <c r="AJ20" s="964"/>
      <c r="AK20" s="783"/>
      <c r="AL20" s="1072">
        <f t="shared" si="1"/>
        <v>0</v>
      </c>
      <c r="AM20" s="910"/>
      <c r="AN20" s="962"/>
      <c r="AO20" s="963"/>
      <c r="AP20" s="962"/>
      <c r="AQ20" s="963"/>
      <c r="AR20" s="962"/>
      <c r="AS20" s="963"/>
      <c r="AT20" s="260"/>
      <c r="AU20" s="1163">
        <f t="shared" si="2"/>
        <v>0</v>
      </c>
      <c r="AV20" s="1164"/>
      <c r="AW20" s="261"/>
      <c r="AX20" s="258"/>
      <c r="AY20" s="262"/>
      <c r="AZ20" s="263"/>
      <c r="BA20" s="264"/>
      <c r="BB20" s="258"/>
      <c r="BC20" s="262"/>
      <c r="BD20" s="265"/>
      <c r="BF20" s="84" t="e">
        <f t="shared" si="3"/>
        <v>#DIV/0!</v>
      </c>
      <c r="BG20" s="14"/>
      <c r="BH20" s="14"/>
      <c r="BI20" s="14"/>
      <c r="BJ20" s="14"/>
      <c r="BK20" s="14" t="s">
        <v>153</v>
      </c>
    </row>
    <row r="21" spans="1:63" ht="18.75" hidden="1" thickBot="1">
      <c r="A21" s="289"/>
      <c r="B21" s="1069"/>
      <c r="C21" s="1070"/>
      <c r="D21" s="1070"/>
      <c r="E21" s="1070"/>
      <c r="F21" s="1070"/>
      <c r="G21" s="1070"/>
      <c r="H21" s="1070"/>
      <c r="I21" s="1070"/>
      <c r="J21" s="1070"/>
      <c r="K21" s="1070"/>
      <c r="L21" s="1070"/>
      <c r="M21" s="1070"/>
      <c r="N21" s="1070"/>
      <c r="O21" s="1070"/>
      <c r="P21" s="1070"/>
      <c r="Q21" s="1070"/>
      <c r="R21" s="1070"/>
      <c r="S21" s="1070"/>
      <c r="T21" s="1071"/>
      <c r="U21" s="256"/>
      <c r="V21" s="257"/>
      <c r="W21" s="256"/>
      <c r="X21" s="256"/>
      <c r="Y21" s="256"/>
      <c r="Z21" s="256"/>
      <c r="AA21" s="257"/>
      <c r="AB21" s="256"/>
      <c r="AC21" s="256"/>
      <c r="AD21" s="258"/>
      <c r="AE21" s="257"/>
      <c r="AF21" s="258"/>
      <c r="AG21" s="255"/>
      <c r="AH21" s="1072">
        <f t="shared" si="0"/>
        <v>0</v>
      </c>
      <c r="AI21" s="910"/>
      <c r="AJ21" s="964"/>
      <c r="AK21" s="783"/>
      <c r="AL21" s="1072">
        <f t="shared" si="1"/>
        <v>0</v>
      </c>
      <c r="AM21" s="910"/>
      <c r="AN21" s="1094"/>
      <c r="AO21" s="1095"/>
      <c r="AP21" s="1094"/>
      <c r="AQ21" s="1095"/>
      <c r="AR21" s="1094"/>
      <c r="AS21" s="1095"/>
      <c r="AT21" s="260"/>
      <c r="AU21" s="1163">
        <f t="shared" si="2"/>
        <v>0</v>
      </c>
      <c r="AV21" s="1164"/>
      <c r="AW21" s="261"/>
      <c r="AX21" s="258"/>
      <c r="AY21" s="262"/>
      <c r="AZ21" s="263"/>
      <c r="BA21" s="264"/>
      <c r="BB21" s="258"/>
      <c r="BC21" s="262"/>
      <c r="BD21" s="265"/>
      <c r="BF21" s="84" t="e">
        <f t="shared" si="3"/>
        <v>#DIV/0!</v>
      </c>
      <c r="BG21" s="14"/>
      <c r="BH21" s="14"/>
      <c r="BI21" s="14"/>
      <c r="BJ21" s="14"/>
      <c r="BK21" s="14" t="s">
        <v>154</v>
      </c>
    </row>
    <row r="22" spans="1:63" ht="18.75" hidden="1" thickBot="1">
      <c r="A22" s="289"/>
      <c r="B22" s="1069"/>
      <c r="C22" s="1070"/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  <c r="N22" s="1070"/>
      <c r="O22" s="1070"/>
      <c r="P22" s="1070"/>
      <c r="Q22" s="1070"/>
      <c r="R22" s="1070"/>
      <c r="S22" s="1070"/>
      <c r="T22" s="1071"/>
      <c r="U22" s="256"/>
      <c r="V22" s="257"/>
      <c r="W22" s="256"/>
      <c r="X22" s="256"/>
      <c r="Y22" s="256"/>
      <c r="Z22" s="256"/>
      <c r="AA22" s="257"/>
      <c r="AB22" s="256"/>
      <c r="AC22" s="256"/>
      <c r="AD22" s="258"/>
      <c r="AE22" s="257"/>
      <c r="AF22" s="258"/>
      <c r="AG22" s="255"/>
      <c r="AH22" s="1072">
        <f t="shared" si="0"/>
        <v>0</v>
      </c>
      <c r="AI22" s="910"/>
      <c r="AJ22" s="964"/>
      <c r="AK22" s="783"/>
      <c r="AL22" s="1072">
        <f t="shared" si="1"/>
        <v>0</v>
      </c>
      <c r="AM22" s="910"/>
      <c r="AN22" s="1094"/>
      <c r="AO22" s="1095"/>
      <c r="AP22" s="1094"/>
      <c r="AQ22" s="1095"/>
      <c r="AR22" s="1094"/>
      <c r="AS22" s="1095"/>
      <c r="AT22" s="260"/>
      <c r="AU22" s="1163">
        <f t="shared" si="2"/>
        <v>0</v>
      </c>
      <c r="AV22" s="1164"/>
      <c r="AW22" s="261"/>
      <c r="AX22" s="258"/>
      <c r="AY22" s="262"/>
      <c r="AZ22" s="263"/>
      <c r="BA22" s="264"/>
      <c r="BB22" s="258"/>
      <c r="BC22" s="262"/>
      <c r="BD22" s="265"/>
      <c r="BF22" s="84" t="e">
        <f t="shared" si="3"/>
        <v>#DIV/0!</v>
      </c>
      <c r="BG22" s="14"/>
      <c r="BH22" s="14"/>
      <c r="BI22" s="14"/>
      <c r="BJ22" s="14"/>
      <c r="BK22" s="14" t="s">
        <v>154</v>
      </c>
    </row>
    <row r="23" spans="1:63" ht="18.75" hidden="1" thickBot="1">
      <c r="A23" s="289"/>
      <c r="B23" s="1160"/>
      <c r="C23" s="1161"/>
      <c r="D23" s="1161"/>
      <c r="E23" s="1161"/>
      <c r="F23" s="1161"/>
      <c r="G23" s="1161"/>
      <c r="H23" s="1161"/>
      <c r="I23" s="1161"/>
      <c r="J23" s="1161"/>
      <c r="K23" s="1161"/>
      <c r="L23" s="1161"/>
      <c r="M23" s="1161"/>
      <c r="N23" s="1161"/>
      <c r="O23" s="1161"/>
      <c r="P23" s="1161"/>
      <c r="Q23" s="1161"/>
      <c r="R23" s="1161"/>
      <c r="S23" s="1161"/>
      <c r="T23" s="1162"/>
      <c r="U23" s="291"/>
      <c r="V23" s="257"/>
      <c r="W23" s="291"/>
      <c r="X23" s="290"/>
      <c r="Y23" s="290"/>
      <c r="Z23" s="290"/>
      <c r="AA23" s="292"/>
      <c r="AB23" s="290"/>
      <c r="AC23" s="290"/>
      <c r="AD23" s="293"/>
      <c r="AE23" s="294"/>
      <c r="AF23" s="293"/>
      <c r="AG23" s="255"/>
      <c r="AH23" s="1072">
        <f t="shared" si="0"/>
        <v>0</v>
      </c>
      <c r="AI23" s="910"/>
      <c r="AJ23" s="964"/>
      <c r="AK23" s="965"/>
      <c r="AL23" s="1072">
        <f t="shared" si="1"/>
        <v>0</v>
      </c>
      <c r="AM23" s="910"/>
      <c r="AN23" s="1094"/>
      <c r="AO23" s="1095"/>
      <c r="AP23" s="1094"/>
      <c r="AQ23" s="1095"/>
      <c r="AR23" s="1094"/>
      <c r="AS23" s="1095"/>
      <c r="AT23" s="263"/>
      <c r="AU23" s="1163">
        <f t="shared" si="2"/>
        <v>0</v>
      </c>
      <c r="AV23" s="1164"/>
      <c r="AW23" s="295"/>
      <c r="AX23" s="293"/>
      <c r="AY23" s="296"/>
      <c r="AZ23" s="297"/>
      <c r="BA23" s="298"/>
      <c r="BB23" s="299"/>
      <c r="BC23" s="296"/>
      <c r="BD23" s="300"/>
      <c r="BF23" s="84" t="e">
        <f t="shared" si="3"/>
        <v>#DIV/0!</v>
      </c>
      <c r="BG23" s="14"/>
      <c r="BH23" s="14"/>
      <c r="BI23" s="14"/>
      <c r="BJ23" s="14"/>
      <c r="BK23" s="14" t="s">
        <v>154</v>
      </c>
    </row>
    <row r="24" spans="1:63" ht="18.75" hidden="1" thickBot="1">
      <c r="A24" s="301"/>
      <c r="B24" s="1165"/>
      <c r="C24" s="1166"/>
      <c r="D24" s="1166"/>
      <c r="E24" s="1166"/>
      <c r="F24" s="1166"/>
      <c r="G24" s="1166"/>
      <c r="H24" s="1166"/>
      <c r="I24" s="1166"/>
      <c r="J24" s="1166"/>
      <c r="K24" s="1166"/>
      <c r="L24" s="1166"/>
      <c r="M24" s="1166"/>
      <c r="N24" s="1166"/>
      <c r="O24" s="1166"/>
      <c r="P24" s="1166"/>
      <c r="Q24" s="1166"/>
      <c r="R24" s="1166"/>
      <c r="S24" s="1166"/>
      <c r="T24" s="1167"/>
      <c r="U24" s="256"/>
      <c r="V24" s="294"/>
      <c r="W24" s="256"/>
      <c r="X24" s="302"/>
      <c r="Y24" s="302"/>
      <c r="Z24" s="302"/>
      <c r="AA24" s="303"/>
      <c r="AB24" s="302"/>
      <c r="AC24" s="302"/>
      <c r="AD24" s="258"/>
      <c r="AE24" s="257"/>
      <c r="AF24" s="258"/>
      <c r="AG24" s="304"/>
      <c r="AH24" s="1064">
        <f t="shared" si="0"/>
        <v>0</v>
      </c>
      <c r="AI24" s="1065"/>
      <c r="AJ24" s="964"/>
      <c r="AK24" s="783"/>
      <c r="AL24" s="1064">
        <f t="shared" si="1"/>
        <v>0</v>
      </c>
      <c r="AM24" s="1065"/>
      <c r="AN24" s="1094"/>
      <c r="AO24" s="1095"/>
      <c r="AP24" s="1094"/>
      <c r="AQ24" s="1095"/>
      <c r="AR24" s="1094"/>
      <c r="AS24" s="1159"/>
      <c r="AT24" s="305"/>
      <c r="AU24" s="1051">
        <f t="shared" si="2"/>
        <v>0</v>
      </c>
      <c r="AV24" s="1052"/>
      <c r="AW24" s="261"/>
      <c r="AX24" s="258"/>
      <c r="AY24" s="262"/>
      <c r="AZ24" s="263"/>
      <c r="BA24" s="264"/>
      <c r="BB24" s="258"/>
      <c r="BC24" s="262"/>
      <c r="BD24" s="265"/>
      <c r="BF24" s="84" t="e">
        <f t="shared" si="3"/>
        <v>#DIV/0!</v>
      </c>
      <c r="BG24" s="14"/>
      <c r="BH24" s="14"/>
      <c r="BI24" s="14"/>
      <c r="BJ24" s="14"/>
      <c r="BK24" s="14" t="s">
        <v>155</v>
      </c>
    </row>
    <row r="25" spans="1:63" ht="18.75" hidden="1" thickBot="1">
      <c r="A25" s="306"/>
      <c r="B25" s="1160"/>
      <c r="C25" s="1161"/>
      <c r="D25" s="1161"/>
      <c r="E25" s="1161"/>
      <c r="F25" s="1161"/>
      <c r="G25" s="1161"/>
      <c r="H25" s="1161"/>
      <c r="I25" s="1161"/>
      <c r="J25" s="1161"/>
      <c r="K25" s="1161"/>
      <c r="L25" s="1161"/>
      <c r="M25" s="1161"/>
      <c r="N25" s="1161"/>
      <c r="O25" s="1161"/>
      <c r="P25" s="1161"/>
      <c r="Q25" s="1161"/>
      <c r="R25" s="1161"/>
      <c r="S25" s="1161"/>
      <c r="T25" s="1162"/>
      <c r="U25" s="256"/>
      <c r="V25" s="257"/>
      <c r="W25" s="256"/>
      <c r="X25" s="256"/>
      <c r="Y25" s="256"/>
      <c r="Z25" s="256"/>
      <c r="AA25" s="257"/>
      <c r="AB25" s="256"/>
      <c r="AC25" s="256"/>
      <c r="AD25" s="258"/>
      <c r="AE25" s="257"/>
      <c r="AF25" s="258"/>
      <c r="AG25" s="255"/>
      <c r="AH25" s="1072">
        <f t="shared" si="0"/>
        <v>0</v>
      </c>
      <c r="AI25" s="910"/>
      <c r="AJ25" s="964"/>
      <c r="AK25" s="783"/>
      <c r="AL25" s="1072">
        <f t="shared" si="1"/>
        <v>0</v>
      </c>
      <c r="AM25" s="910"/>
      <c r="AN25" s="1094"/>
      <c r="AO25" s="1095"/>
      <c r="AP25" s="1094"/>
      <c r="AQ25" s="1095"/>
      <c r="AR25" s="1094"/>
      <c r="AS25" s="1159"/>
      <c r="AT25" s="263"/>
      <c r="AU25" s="1067">
        <f t="shared" si="2"/>
        <v>0</v>
      </c>
      <c r="AV25" s="1068"/>
      <c r="AW25" s="261"/>
      <c r="AX25" s="258"/>
      <c r="AY25" s="262"/>
      <c r="AZ25" s="263"/>
      <c r="BA25" s="264"/>
      <c r="BB25" s="258"/>
      <c r="BC25" s="262"/>
      <c r="BD25" s="265"/>
      <c r="BF25" s="84" t="e">
        <f t="shared" si="3"/>
        <v>#DIV/0!</v>
      </c>
      <c r="BG25" s="14"/>
      <c r="BH25" s="14"/>
      <c r="BI25" s="14"/>
      <c r="BJ25" s="14"/>
      <c r="BK25" s="14" t="s">
        <v>155</v>
      </c>
    </row>
    <row r="26" spans="1:63" ht="18.75" hidden="1" thickBot="1">
      <c r="A26" s="307"/>
      <c r="B26" s="1069"/>
      <c r="C26" s="1070"/>
      <c r="D26" s="1070"/>
      <c r="E26" s="1070"/>
      <c r="F26" s="1070"/>
      <c r="G26" s="1070"/>
      <c r="H26" s="1070"/>
      <c r="I26" s="1070"/>
      <c r="J26" s="1070"/>
      <c r="K26" s="1070"/>
      <c r="L26" s="1070"/>
      <c r="M26" s="1070"/>
      <c r="N26" s="1070"/>
      <c r="O26" s="1070"/>
      <c r="P26" s="1070"/>
      <c r="Q26" s="1070"/>
      <c r="R26" s="1070"/>
      <c r="S26" s="1070"/>
      <c r="T26" s="1071"/>
      <c r="U26" s="256"/>
      <c r="V26" s="257"/>
      <c r="W26" s="290"/>
      <c r="X26" s="256"/>
      <c r="Y26" s="256"/>
      <c r="Z26" s="256"/>
      <c r="AA26" s="257"/>
      <c r="AB26" s="256"/>
      <c r="AC26" s="256"/>
      <c r="AD26" s="258"/>
      <c r="AE26" s="257"/>
      <c r="AF26" s="258"/>
      <c r="AG26" s="255"/>
      <c r="AH26" s="1072">
        <f t="shared" si="0"/>
        <v>0</v>
      </c>
      <c r="AI26" s="910"/>
      <c r="AJ26" s="964"/>
      <c r="AK26" s="783"/>
      <c r="AL26" s="1072">
        <f t="shared" si="1"/>
        <v>0</v>
      </c>
      <c r="AM26" s="910"/>
      <c r="AN26" s="1094"/>
      <c r="AO26" s="1095"/>
      <c r="AP26" s="1094"/>
      <c r="AQ26" s="1095"/>
      <c r="AR26" s="1094"/>
      <c r="AS26" s="1095"/>
      <c r="AT26" s="263"/>
      <c r="AU26" s="1067">
        <f t="shared" si="2"/>
        <v>0</v>
      </c>
      <c r="AV26" s="1068"/>
      <c r="AW26" s="261"/>
      <c r="AX26" s="258"/>
      <c r="AY26" s="262"/>
      <c r="AZ26" s="263"/>
      <c r="BA26" s="264"/>
      <c r="BB26" s="258"/>
      <c r="BC26" s="262"/>
      <c r="BD26" s="265"/>
      <c r="BF26" s="84" t="e">
        <f t="shared" si="3"/>
        <v>#DIV/0!</v>
      </c>
      <c r="BG26" s="14"/>
      <c r="BH26" s="14"/>
      <c r="BI26" s="14"/>
      <c r="BJ26" s="14"/>
      <c r="BK26" s="14" t="s">
        <v>151</v>
      </c>
    </row>
    <row r="27" spans="1:63" ht="18.75" hidden="1" thickBot="1">
      <c r="A27" s="306"/>
      <c r="B27" s="1160"/>
      <c r="C27" s="1161"/>
      <c r="D27" s="1161"/>
      <c r="E27" s="1161"/>
      <c r="F27" s="1161"/>
      <c r="G27" s="1161"/>
      <c r="H27" s="1161"/>
      <c r="I27" s="1161"/>
      <c r="J27" s="1161"/>
      <c r="K27" s="1161"/>
      <c r="L27" s="1161"/>
      <c r="M27" s="1161"/>
      <c r="N27" s="1161"/>
      <c r="O27" s="1161"/>
      <c r="P27" s="1161"/>
      <c r="Q27" s="1161"/>
      <c r="R27" s="1161"/>
      <c r="S27" s="1161"/>
      <c r="T27" s="1162"/>
      <c r="U27" s="256"/>
      <c r="V27" s="257"/>
      <c r="W27" s="256"/>
      <c r="X27" s="256"/>
      <c r="Y27" s="256"/>
      <c r="Z27" s="256"/>
      <c r="AA27" s="257"/>
      <c r="AB27" s="256"/>
      <c r="AC27" s="256"/>
      <c r="AD27" s="258"/>
      <c r="AE27" s="257"/>
      <c r="AF27" s="258"/>
      <c r="AG27" s="255"/>
      <c r="AH27" s="1072">
        <f t="shared" si="0"/>
        <v>0</v>
      </c>
      <c r="AI27" s="910"/>
      <c r="AJ27" s="1076"/>
      <c r="AK27" s="1158"/>
      <c r="AL27" s="1072">
        <f t="shared" si="1"/>
        <v>0</v>
      </c>
      <c r="AM27" s="910"/>
      <c r="AN27" s="1094"/>
      <c r="AO27" s="1095"/>
      <c r="AP27" s="1094"/>
      <c r="AQ27" s="1095"/>
      <c r="AR27" s="1094"/>
      <c r="AS27" s="1159"/>
      <c r="AT27" s="263"/>
      <c r="AU27" s="1067">
        <f t="shared" si="2"/>
        <v>0</v>
      </c>
      <c r="AV27" s="1068"/>
      <c r="AW27" s="261"/>
      <c r="AX27" s="258"/>
      <c r="AY27" s="262"/>
      <c r="AZ27" s="263"/>
      <c r="BA27" s="264"/>
      <c r="BB27" s="258"/>
      <c r="BC27" s="262"/>
      <c r="BD27" s="265"/>
      <c r="BF27" s="84" t="e">
        <f t="shared" si="3"/>
        <v>#DIV/0!</v>
      </c>
      <c r="BG27" s="14"/>
      <c r="BH27" s="14"/>
      <c r="BI27" s="14"/>
      <c r="BJ27" s="14"/>
      <c r="BK27" s="14" t="s">
        <v>151</v>
      </c>
    </row>
    <row r="28" spans="1:63" ht="18.75" hidden="1" thickBot="1">
      <c r="A28" s="308"/>
      <c r="B28" s="1069"/>
      <c r="C28" s="1070"/>
      <c r="D28" s="1070"/>
      <c r="E28" s="1070"/>
      <c r="F28" s="1070"/>
      <c r="G28" s="1070"/>
      <c r="H28" s="1070"/>
      <c r="I28" s="1070"/>
      <c r="J28" s="1070"/>
      <c r="K28" s="1070"/>
      <c r="L28" s="1070"/>
      <c r="M28" s="1070"/>
      <c r="N28" s="1070"/>
      <c r="O28" s="1070"/>
      <c r="P28" s="1070"/>
      <c r="Q28" s="1070"/>
      <c r="R28" s="1070"/>
      <c r="S28" s="1070"/>
      <c r="T28" s="1071"/>
      <c r="U28" s="256"/>
      <c r="V28" s="257"/>
      <c r="W28" s="256"/>
      <c r="X28" s="256"/>
      <c r="Y28" s="256"/>
      <c r="Z28" s="256"/>
      <c r="AA28" s="257"/>
      <c r="AB28" s="244"/>
      <c r="AC28" s="244"/>
      <c r="AD28" s="258"/>
      <c r="AE28" s="257"/>
      <c r="AF28" s="258"/>
      <c r="AG28" s="255"/>
      <c r="AH28" s="1072">
        <f t="shared" si="0"/>
        <v>0</v>
      </c>
      <c r="AI28" s="910"/>
      <c r="AJ28" s="1076"/>
      <c r="AK28" s="1158"/>
      <c r="AL28" s="1072">
        <f t="shared" si="1"/>
        <v>0</v>
      </c>
      <c r="AM28" s="910"/>
      <c r="AN28" s="1094"/>
      <c r="AO28" s="1095"/>
      <c r="AP28" s="1094"/>
      <c r="AQ28" s="1095"/>
      <c r="AR28" s="1094"/>
      <c r="AS28" s="1159"/>
      <c r="AT28" s="263"/>
      <c r="AU28" s="1067">
        <f t="shared" si="2"/>
        <v>0</v>
      </c>
      <c r="AV28" s="1068"/>
      <c r="AW28" s="261"/>
      <c r="AX28" s="258"/>
      <c r="AY28" s="262"/>
      <c r="AZ28" s="263"/>
      <c r="BA28" s="264"/>
      <c r="BB28" s="258"/>
      <c r="BC28" s="262"/>
      <c r="BD28" s="265"/>
      <c r="BF28" s="84" t="e">
        <f t="shared" si="3"/>
        <v>#DIV/0!</v>
      </c>
      <c r="BG28" s="14"/>
      <c r="BH28" s="14"/>
      <c r="BI28" s="14"/>
      <c r="BJ28" s="14"/>
      <c r="BK28" s="14" t="s">
        <v>151</v>
      </c>
    </row>
    <row r="29" spans="1:63" ht="18.75" hidden="1" thickBot="1">
      <c r="A29" s="309"/>
      <c r="B29" s="1156"/>
      <c r="C29" s="1156"/>
      <c r="D29" s="1156"/>
      <c r="E29" s="1156"/>
      <c r="F29" s="1156"/>
      <c r="G29" s="1156"/>
      <c r="H29" s="1156"/>
      <c r="I29" s="1156"/>
      <c r="J29" s="1156"/>
      <c r="K29" s="1156"/>
      <c r="L29" s="1156"/>
      <c r="M29" s="1156"/>
      <c r="N29" s="1156"/>
      <c r="O29" s="1156"/>
      <c r="P29" s="1156"/>
      <c r="Q29" s="1156"/>
      <c r="R29" s="1156"/>
      <c r="S29" s="1156"/>
      <c r="T29" s="1157"/>
      <c r="U29" s="256"/>
      <c r="V29" s="257"/>
      <c r="W29" s="256"/>
      <c r="X29" s="256"/>
      <c r="Y29" s="256"/>
      <c r="Z29" s="256"/>
      <c r="AA29" s="257"/>
      <c r="AB29" s="244"/>
      <c r="AC29" s="244"/>
      <c r="AD29" s="258"/>
      <c r="AE29" s="257"/>
      <c r="AF29" s="258"/>
      <c r="AG29" s="255"/>
      <c r="AH29" s="1072">
        <f t="shared" si="0"/>
        <v>0</v>
      </c>
      <c r="AI29" s="910"/>
      <c r="AJ29" s="1076"/>
      <c r="AK29" s="1158"/>
      <c r="AL29" s="1072">
        <f t="shared" si="1"/>
        <v>0</v>
      </c>
      <c r="AM29" s="910"/>
      <c r="AN29" s="962"/>
      <c r="AO29" s="963"/>
      <c r="AP29" s="962"/>
      <c r="AQ29" s="963"/>
      <c r="AR29" s="962"/>
      <c r="AS29" s="963"/>
      <c r="AT29" s="263"/>
      <c r="AU29" s="1067">
        <f t="shared" si="2"/>
        <v>0</v>
      </c>
      <c r="AV29" s="1068"/>
      <c r="AW29" s="261"/>
      <c r="AX29" s="258"/>
      <c r="AY29" s="262"/>
      <c r="AZ29" s="263"/>
      <c r="BA29" s="264"/>
      <c r="BB29" s="258"/>
      <c r="BC29" s="262"/>
      <c r="BD29" s="265"/>
      <c r="BF29" s="84" t="e">
        <f t="shared" si="3"/>
        <v>#DIV/0!</v>
      </c>
      <c r="BG29" s="14"/>
      <c r="BH29" s="14"/>
      <c r="BI29" s="14"/>
      <c r="BJ29" s="14"/>
      <c r="BK29" s="14" t="s">
        <v>151</v>
      </c>
    </row>
    <row r="30" spans="1:63" ht="18.75" hidden="1" thickBot="1">
      <c r="A30" s="309"/>
      <c r="B30" s="913"/>
      <c r="C30" s="914"/>
      <c r="D30" s="914"/>
      <c r="E30" s="914"/>
      <c r="F30" s="914"/>
      <c r="G30" s="914"/>
      <c r="H30" s="914"/>
      <c r="I30" s="914"/>
      <c r="J30" s="914"/>
      <c r="K30" s="914"/>
      <c r="L30" s="914"/>
      <c r="M30" s="914"/>
      <c r="N30" s="914"/>
      <c r="O30" s="914"/>
      <c r="P30" s="914"/>
      <c r="Q30" s="914"/>
      <c r="R30" s="914"/>
      <c r="S30" s="914"/>
      <c r="T30" s="915"/>
      <c r="U30" s="256"/>
      <c r="V30" s="256"/>
      <c r="W30" s="258"/>
      <c r="X30" s="256"/>
      <c r="Y30" s="256"/>
      <c r="Z30" s="256"/>
      <c r="AA30" s="257"/>
      <c r="AB30" s="244"/>
      <c r="AC30" s="244"/>
      <c r="AD30" s="276"/>
      <c r="AE30" s="257"/>
      <c r="AF30" s="258"/>
      <c r="AG30" s="255"/>
      <c r="AH30" s="1072">
        <f t="shared" si="0"/>
        <v>0</v>
      </c>
      <c r="AI30" s="910"/>
      <c r="AJ30" s="964"/>
      <c r="AK30" s="783"/>
      <c r="AL30" s="1072">
        <f t="shared" si="1"/>
        <v>0</v>
      </c>
      <c r="AM30" s="910"/>
      <c r="AN30" s="1094"/>
      <c r="AO30" s="1095"/>
      <c r="AP30" s="1094"/>
      <c r="AQ30" s="1095"/>
      <c r="AR30" s="1094"/>
      <c r="AS30" s="1095"/>
      <c r="AT30" s="263"/>
      <c r="AU30" s="1067">
        <f t="shared" si="2"/>
        <v>0</v>
      </c>
      <c r="AV30" s="1068"/>
      <c r="AW30" s="295"/>
      <c r="AX30" s="293"/>
      <c r="AY30" s="296"/>
      <c r="AZ30" s="297"/>
      <c r="BA30" s="298"/>
      <c r="BB30" s="293"/>
      <c r="BC30" s="296"/>
      <c r="BD30" s="300"/>
      <c r="BF30" s="84" t="e">
        <f t="shared" si="3"/>
        <v>#DIV/0!</v>
      </c>
      <c r="BG30" s="14"/>
      <c r="BH30" s="14"/>
      <c r="BI30" s="14"/>
      <c r="BJ30" s="14"/>
      <c r="BK30" s="14" t="s">
        <v>155</v>
      </c>
    </row>
    <row r="31" spans="1:63" ht="18.75" hidden="1" thickBot="1">
      <c r="A31" s="309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5"/>
      <c r="U31" s="254"/>
      <c r="V31" s="256"/>
      <c r="W31" s="258"/>
      <c r="X31" s="256"/>
      <c r="Y31" s="256"/>
      <c r="Z31" s="256"/>
      <c r="AA31" s="257"/>
      <c r="AB31" s="244"/>
      <c r="AC31" s="244"/>
      <c r="AD31" s="276"/>
      <c r="AE31" s="257"/>
      <c r="AF31" s="258"/>
      <c r="AG31" s="255"/>
      <c r="AH31" s="1072">
        <f t="shared" si="0"/>
        <v>0</v>
      </c>
      <c r="AI31" s="910"/>
      <c r="AJ31" s="964"/>
      <c r="AK31" s="965"/>
      <c r="AL31" s="1072">
        <f t="shared" si="1"/>
        <v>0</v>
      </c>
      <c r="AM31" s="910"/>
      <c r="AN31" s="962"/>
      <c r="AO31" s="963"/>
      <c r="AP31" s="962"/>
      <c r="AQ31" s="963"/>
      <c r="AR31" s="962"/>
      <c r="AS31" s="963"/>
      <c r="AT31" s="263"/>
      <c r="AU31" s="1067">
        <f t="shared" si="2"/>
        <v>0</v>
      </c>
      <c r="AV31" s="1068"/>
      <c r="AW31" s="261"/>
      <c r="AX31" s="267"/>
      <c r="AY31" s="262"/>
      <c r="AZ31" s="287"/>
      <c r="BA31" s="264"/>
      <c r="BB31" s="267"/>
      <c r="BC31" s="262"/>
      <c r="BD31" s="310"/>
      <c r="BF31" s="84" t="e">
        <f t="shared" si="3"/>
        <v>#DIV/0!</v>
      </c>
      <c r="BG31" s="14"/>
      <c r="BH31" s="14"/>
      <c r="BI31" s="14"/>
      <c r="BJ31" s="14"/>
      <c r="BK31" s="14" t="s">
        <v>154</v>
      </c>
    </row>
    <row r="32" spans="1:63" ht="18.75" hidden="1" thickBot="1">
      <c r="A32" s="309"/>
      <c r="B32" s="925"/>
      <c r="C32" s="926"/>
      <c r="D32" s="926"/>
      <c r="E32" s="926"/>
      <c r="F32" s="926"/>
      <c r="G32" s="926"/>
      <c r="H32" s="926"/>
      <c r="I32" s="926"/>
      <c r="J32" s="926"/>
      <c r="K32" s="926"/>
      <c r="L32" s="926"/>
      <c r="M32" s="926"/>
      <c r="N32" s="926"/>
      <c r="O32" s="926"/>
      <c r="P32" s="926"/>
      <c r="Q32" s="926"/>
      <c r="R32" s="926"/>
      <c r="S32" s="926"/>
      <c r="T32" s="953"/>
      <c r="U32" s="254"/>
      <c r="V32" s="256"/>
      <c r="W32" s="258"/>
      <c r="X32" s="256"/>
      <c r="Y32" s="256"/>
      <c r="Z32" s="256"/>
      <c r="AA32" s="257"/>
      <c r="AB32" s="244"/>
      <c r="AC32" s="244"/>
      <c r="AD32" s="258"/>
      <c r="AE32" s="257"/>
      <c r="AF32" s="258"/>
      <c r="AG32" s="255"/>
      <c r="AH32" s="1072">
        <f t="shared" si="0"/>
        <v>0</v>
      </c>
      <c r="AI32" s="910"/>
      <c r="AJ32" s="964"/>
      <c r="AK32" s="965"/>
      <c r="AL32" s="1072">
        <f t="shared" si="1"/>
        <v>0</v>
      </c>
      <c r="AM32" s="910"/>
      <c r="AN32" s="962"/>
      <c r="AO32" s="963"/>
      <c r="AP32" s="962"/>
      <c r="AQ32" s="963"/>
      <c r="AR32" s="962"/>
      <c r="AS32" s="963"/>
      <c r="AT32" s="263"/>
      <c r="AU32" s="1067">
        <f t="shared" si="2"/>
        <v>0</v>
      </c>
      <c r="AV32" s="1068"/>
      <c r="AW32" s="261"/>
      <c r="AX32" s="258"/>
      <c r="AY32" s="262"/>
      <c r="AZ32" s="263"/>
      <c r="BA32" s="264"/>
      <c r="BB32" s="258"/>
      <c r="BC32" s="262"/>
      <c r="BD32" s="265"/>
      <c r="BF32" s="84" t="e">
        <f t="shared" si="3"/>
        <v>#DIV/0!</v>
      </c>
      <c r="BG32" s="14"/>
      <c r="BH32" s="14"/>
      <c r="BI32" s="14"/>
      <c r="BJ32" s="14"/>
      <c r="BK32" s="14" t="s">
        <v>151</v>
      </c>
    </row>
    <row r="33" spans="1:63" ht="18.75" hidden="1" thickBot="1">
      <c r="A33" s="309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5"/>
      <c r="U33" s="254"/>
      <c r="V33" s="256"/>
      <c r="W33" s="258"/>
      <c r="X33" s="256"/>
      <c r="Y33" s="256"/>
      <c r="Z33" s="256"/>
      <c r="AA33" s="257"/>
      <c r="AB33" s="244"/>
      <c r="AC33" s="244"/>
      <c r="AD33" s="258"/>
      <c r="AE33" s="257"/>
      <c r="AF33" s="258"/>
      <c r="AG33" s="255"/>
      <c r="AH33" s="1072">
        <f t="shared" si="0"/>
        <v>0</v>
      </c>
      <c r="AI33" s="910"/>
      <c r="AJ33" s="964"/>
      <c r="AK33" s="965"/>
      <c r="AL33" s="1072">
        <f t="shared" si="1"/>
        <v>0</v>
      </c>
      <c r="AM33" s="910"/>
      <c r="AN33" s="962"/>
      <c r="AO33" s="963"/>
      <c r="AP33" s="962"/>
      <c r="AQ33" s="963"/>
      <c r="AR33" s="962"/>
      <c r="AS33" s="963"/>
      <c r="AT33" s="263"/>
      <c r="AU33" s="1067">
        <f t="shared" si="2"/>
        <v>0</v>
      </c>
      <c r="AV33" s="1068"/>
      <c r="AW33" s="261"/>
      <c r="AX33" s="258"/>
      <c r="AY33" s="262"/>
      <c r="AZ33" s="263"/>
      <c r="BA33" s="264"/>
      <c r="BB33" s="258"/>
      <c r="BC33" s="262"/>
      <c r="BD33" s="265"/>
      <c r="BF33" s="84" t="e">
        <f t="shared" si="3"/>
        <v>#DIV/0!</v>
      </c>
      <c r="BG33" s="14"/>
      <c r="BH33" s="14"/>
      <c r="BI33" s="14"/>
      <c r="BJ33" s="14"/>
      <c r="BK33" s="14" t="s">
        <v>151</v>
      </c>
    </row>
    <row r="34" spans="1:63" ht="18.75" hidden="1" thickBot="1">
      <c r="A34" s="308"/>
      <c r="B34" s="925"/>
      <c r="C34" s="926"/>
      <c r="D34" s="926"/>
      <c r="E34" s="926"/>
      <c r="F34" s="926"/>
      <c r="G34" s="926"/>
      <c r="H34" s="926"/>
      <c r="I34" s="926"/>
      <c r="J34" s="926"/>
      <c r="K34" s="926"/>
      <c r="L34" s="926"/>
      <c r="M34" s="926"/>
      <c r="N34" s="926"/>
      <c r="O34" s="926"/>
      <c r="P34" s="926"/>
      <c r="Q34" s="926"/>
      <c r="R34" s="926"/>
      <c r="S34" s="926"/>
      <c r="T34" s="953"/>
      <c r="U34" s="254"/>
      <c r="V34" s="256"/>
      <c r="W34" s="258"/>
      <c r="X34" s="256"/>
      <c r="Y34" s="256"/>
      <c r="Z34" s="256"/>
      <c r="AA34" s="257"/>
      <c r="AB34" s="244"/>
      <c r="AC34" s="244"/>
      <c r="AD34" s="258"/>
      <c r="AE34" s="257"/>
      <c r="AF34" s="258"/>
      <c r="AG34" s="255"/>
      <c r="AH34" s="1072">
        <f t="shared" si="0"/>
        <v>0</v>
      </c>
      <c r="AI34" s="910"/>
      <c r="AJ34" s="1076"/>
      <c r="AK34" s="1155"/>
      <c r="AL34" s="1072">
        <f t="shared" si="1"/>
        <v>0</v>
      </c>
      <c r="AM34" s="910"/>
      <c r="AN34" s="1082"/>
      <c r="AO34" s="1083"/>
      <c r="AP34" s="1082"/>
      <c r="AQ34" s="1083"/>
      <c r="AR34" s="1082"/>
      <c r="AS34" s="1083"/>
      <c r="AT34" s="263"/>
      <c r="AU34" s="1067">
        <f t="shared" si="2"/>
        <v>0</v>
      </c>
      <c r="AV34" s="1068"/>
      <c r="AW34" s="261"/>
      <c r="AX34" s="258"/>
      <c r="AY34" s="262"/>
      <c r="AZ34" s="263"/>
      <c r="BA34" s="264"/>
      <c r="BB34" s="258"/>
      <c r="BC34" s="262"/>
      <c r="BD34" s="265"/>
      <c r="BF34" s="84" t="e">
        <f t="shared" si="3"/>
        <v>#DIV/0!</v>
      </c>
      <c r="BG34" s="14"/>
      <c r="BH34" s="14"/>
      <c r="BI34" s="14"/>
      <c r="BJ34" s="14"/>
      <c r="BK34" s="14" t="s">
        <v>152</v>
      </c>
    </row>
    <row r="35" spans="1:63" ht="18.75" hidden="1" thickBot="1">
      <c r="A35" s="309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5"/>
      <c r="U35" s="254"/>
      <c r="V35" s="256"/>
      <c r="W35" s="311"/>
      <c r="X35" s="256"/>
      <c r="Y35" s="256"/>
      <c r="Z35" s="256"/>
      <c r="AA35" s="257"/>
      <c r="AB35" s="244"/>
      <c r="AC35" s="244"/>
      <c r="AD35" s="258"/>
      <c r="AE35" s="257"/>
      <c r="AF35" s="258"/>
      <c r="AG35" s="255"/>
      <c r="AH35" s="1072">
        <f t="shared" si="0"/>
        <v>0</v>
      </c>
      <c r="AI35" s="910"/>
      <c r="AJ35" s="964"/>
      <c r="AK35" s="965"/>
      <c r="AL35" s="1072">
        <f t="shared" si="1"/>
        <v>0</v>
      </c>
      <c r="AM35" s="910"/>
      <c r="AN35" s="962"/>
      <c r="AO35" s="963"/>
      <c r="AP35" s="962"/>
      <c r="AQ35" s="963"/>
      <c r="AR35" s="962"/>
      <c r="AS35" s="963"/>
      <c r="AT35" s="263"/>
      <c r="AU35" s="1067">
        <f t="shared" si="2"/>
        <v>0</v>
      </c>
      <c r="AV35" s="1068"/>
      <c r="AW35" s="261"/>
      <c r="AX35" s="258"/>
      <c r="AY35" s="262"/>
      <c r="AZ35" s="263"/>
      <c r="BA35" s="264"/>
      <c r="BB35" s="258"/>
      <c r="BC35" s="262"/>
      <c r="BD35" s="265"/>
      <c r="BF35" s="84" t="e">
        <f t="shared" si="3"/>
        <v>#DIV/0!</v>
      </c>
      <c r="BG35" s="14"/>
      <c r="BH35" s="14"/>
      <c r="BI35" s="14"/>
      <c r="BJ35" s="14"/>
      <c r="BK35" s="14" t="s">
        <v>151</v>
      </c>
    </row>
    <row r="36" spans="1:63" ht="18.75" hidden="1" thickBot="1">
      <c r="A36" s="309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5"/>
      <c r="U36" s="254"/>
      <c r="V36" s="256"/>
      <c r="W36" s="258"/>
      <c r="X36" s="256"/>
      <c r="Y36" s="256"/>
      <c r="Z36" s="256"/>
      <c r="AA36" s="257"/>
      <c r="AB36" s="244"/>
      <c r="AC36" s="244"/>
      <c r="AD36" s="293"/>
      <c r="AE36" s="294"/>
      <c r="AF36" s="258"/>
      <c r="AG36" s="255"/>
      <c r="AH36" s="1072">
        <f t="shared" si="0"/>
        <v>0</v>
      </c>
      <c r="AI36" s="910"/>
      <c r="AJ36" s="964"/>
      <c r="AK36" s="965"/>
      <c r="AL36" s="1072">
        <f t="shared" si="1"/>
        <v>0</v>
      </c>
      <c r="AM36" s="910"/>
      <c r="AN36" s="962"/>
      <c r="AO36" s="963"/>
      <c r="AP36" s="962"/>
      <c r="AQ36" s="963"/>
      <c r="AR36" s="962"/>
      <c r="AS36" s="963"/>
      <c r="AT36" s="263"/>
      <c r="AU36" s="1067">
        <f t="shared" si="2"/>
        <v>0</v>
      </c>
      <c r="AV36" s="1068"/>
      <c r="AW36" s="261"/>
      <c r="AX36" s="258"/>
      <c r="AY36" s="262"/>
      <c r="AZ36" s="263"/>
      <c r="BA36" s="264"/>
      <c r="BB36" s="258"/>
      <c r="BC36" s="262"/>
      <c r="BD36" s="265"/>
      <c r="BF36" s="84" t="e">
        <f t="shared" si="3"/>
        <v>#DIV/0!</v>
      </c>
      <c r="BG36" s="14"/>
      <c r="BH36" s="14"/>
      <c r="BI36" s="14"/>
      <c r="BJ36" s="14"/>
      <c r="BK36" s="14" t="s">
        <v>151</v>
      </c>
    </row>
    <row r="37" spans="1:63" ht="18.75" hidden="1" thickBot="1">
      <c r="A37" s="309"/>
      <c r="B37" s="925"/>
      <c r="C37" s="926"/>
      <c r="D37" s="926"/>
      <c r="E37" s="926"/>
      <c r="F37" s="926"/>
      <c r="G37" s="926"/>
      <c r="H37" s="926"/>
      <c r="I37" s="926"/>
      <c r="J37" s="926"/>
      <c r="K37" s="926"/>
      <c r="L37" s="926"/>
      <c r="M37" s="926"/>
      <c r="N37" s="926"/>
      <c r="O37" s="926"/>
      <c r="P37" s="926"/>
      <c r="Q37" s="926"/>
      <c r="R37" s="926"/>
      <c r="S37" s="926"/>
      <c r="T37" s="953"/>
      <c r="U37" s="254"/>
      <c r="V37" s="256"/>
      <c r="W37" s="258"/>
      <c r="X37" s="256"/>
      <c r="Y37" s="256"/>
      <c r="Z37" s="256"/>
      <c r="AA37" s="257"/>
      <c r="AB37" s="244"/>
      <c r="AC37" s="244"/>
      <c r="AD37" s="258"/>
      <c r="AE37" s="257"/>
      <c r="AF37" s="258"/>
      <c r="AG37" s="255"/>
      <c r="AH37" s="1072">
        <f t="shared" si="0"/>
        <v>0</v>
      </c>
      <c r="AI37" s="910"/>
      <c r="AJ37" s="964"/>
      <c r="AK37" s="965"/>
      <c r="AL37" s="1072">
        <f t="shared" si="1"/>
        <v>0</v>
      </c>
      <c r="AM37" s="910"/>
      <c r="AN37" s="962"/>
      <c r="AO37" s="963"/>
      <c r="AP37" s="962"/>
      <c r="AQ37" s="963"/>
      <c r="AR37" s="962"/>
      <c r="AS37" s="963"/>
      <c r="AT37" s="263"/>
      <c r="AU37" s="1067">
        <f t="shared" si="2"/>
        <v>0</v>
      </c>
      <c r="AV37" s="1068"/>
      <c r="AW37" s="261"/>
      <c r="AX37" s="312"/>
      <c r="AY37" s="264"/>
      <c r="AZ37" s="312"/>
      <c r="BA37" s="264"/>
      <c r="BB37" s="312"/>
      <c r="BC37" s="264"/>
      <c r="BD37" s="313"/>
      <c r="BF37" s="84" t="e">
        <f t="shared" si="3"/>
        <v>#DIV/0!</v>
      </c>
      <c r="BG37" s="14"/>
      <c r="BH37" s="14"/>
      <c r="BI37" s="14"/>
      <c r="BJ37" s="14"/>
      <c r="BK37" s="14" t="s">
        <v>151</v>
      </c>
    </row>
    <row r="38" spans="1:63" ht="18.75" hidden="1" thickBot="1">
      <c r="A38" s="309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5"/>
      <c r="U38" s="254"/>
      <c r="V38" s="256"/>
      <c r="W38" s="258"/>
      <c r="X38" s="256"/>
      <c r="Y38" s="256"/>
      <c r="Z38" s="256"/>
      <c r="AA38" s="257"/>
      <c r="AB38" s="244"/>
      <c r="AC38" s="244"/>
      <c r="AD38" s="276"/>
      <c r="AE38" s="257"/>
      <c r="AF38" s="258"/>
      <c r="AG38" s="255"/>
      <c r="AH38" s="1072">
        <f t="shared" si="0"/>
        <v>0</v>
      </c>
      <c r="AI38" s="910"/>
      <c r="AJ38" s="964"/>
      <c r="AK38" s="965"/>
      <c r="AL38" s="1072">
        <f t="shared" si="1"/>
        <v>0</v>
      </c>
      <c r="AM38" s="910"/>
      <c r="AN38" s="962"/>
      <c r="AO38" s="963"/>
      <c r="AP38" s="962"/>
      <c r="AQ38" s="963"/>
      <c r="AR38" s="962"/>
      <c r="AS38" s="963"/>
      <c r="AT38" s="263"/>
      <c r="AU38" s="1067">
        <f t="shared" si="2"/>
        <v>0</v>
      </c>
      <c r="AV38" s="1068"/>
      <c r="AW38" s="102"/>
      <c r="AX38" s="314"/>
      <c r="AY38" s="315"/>
      <c r="AZ38" s="314"/>
      <c r="BA38" s="315"/>
      <c r="BB38" s="314"/>
      <c r="BC38" s="315"/>
      <c r="BD38" s="313"/>
      <c r="BF38" s="84" t="e">
        <f t="shared" si="3"/>
        <v>#DIV/0!</v>
      </c>
      <c r="BG38" s="14"/>
      <c r="BH38" s="14"/>
      <c r="BI38" s="14"/>
      <c r="BJ38" s="14"/>
      <c r="BK38" s="14" t="s">
        <v>151</v>
      </c>
    </row>
    <row r="39" spans="1:63" ht="18.75" hidden="1" thickBot="1">
      <c r="A39" s="309"/>
      <c r="B39" s="925"/>
      <c r="C39" s="926"/>
      <c r="D39" s="926"/>
      <c r="E39" s="926"/>
      <c r="F39" s="926"/>
      <c r="G39" s="926"/>
      <c r="H39" s="926"/>
      <c r="I39" s="926"/>
      <c r="J39" s="926"/>
      <c r="K39" s="926"/>
      <c r="L39" s="926"/>
      <c r="M39" s="926"/>
      <c r="N39" s="926"/>
      <c r="O39" s="926"/>
      <c r="P39" s="926"/>
      <c r="Q39" s="926"/>
      <c r="R39" s="926"/>
      <c r="S39" s="926"/>
      <c r="T39" s="953"/>
      <c r="U39" s="254"/>
      <c r="V39" s="256"/>
      <c r="W39" s="258"/>
      <c r="X39" s="256"/>
      <c r="Y39" s="256"/>
      <c r="Z39" s="256"/>
      <c r="AA39" s="257"/>
      <c r="AB39" s="244"/>
      <c r="AC39" s="244"/>
      <c r="AD39" s="276"/>
      <c r="AE39" s="257"/>
      <c r="AF39" s="258"/>
      <c r="AG39" s="255"/>
      <c r="AH39" s="1072">
        <f t="shared" si="0"/>
        <v>0</v>
      </c>
      <c r="AI39" s="910"/>
      <c r="AJ39" s="964"/>
      <c r="AK39" s="965"/>
      <c r="AL39" s="1072">
        <f t="shared" si="1"/>
        <v>0</v>
      </c>
      <c r="AM39" s="910"/>
      <c r="AN39" s="962"/>
      <c r="AO39" s="963"/>
      <c r="AP39" s="962"/>
      <c r="AQ39" s="963"/>
      <c r="AR39" s="962"/>
      <c r="AS39" s="963"/>
      <c r="AT39" s="263"/>
      <c r="AU39" s="1067">
        <f t="shared" si="2"/>
        <v>0</v>
      </c>
      <c r="AV39" s="1068"/>
      <c r="AW39" s="102"/>
      <c r="AX39" s="314"/>
      <c r="AY39" s="315"/>
      <c r="AZ39" s="314"/>
      <c r="BA39" s="315"/>
      <c r="BB39" s="314"/>
      <c r="BC39" s="315"/>
      <c r="BD39" s="313"/>
      <c r="BF39" s="84" t="e">
        <f t="shared" si="3"/>
        <v>#DIV/0!</v>
      </c>
      <c r="BG39" s="14"/>
      <c r="BH39" s="14"/>
      <c r="BI39" s="14"/>
      <c r="BJ39" s="14"/>
      <c r="BK39" s="14" t="s">
        <v>151</v>
      </c>
    </row>
    <row r="40" spans="1:63" ht="18.75" hidden="1" thickBot="1">
      <c r="A40" s="308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5"/>
      <c r="U40" s="254"/>
      <c r="V40" s="256"/>
      <c r="W40" s="258"/>
      <c r="X40" s="256"/>
      <c r="Y40" s="256"/>
      <c r="Z40" s="256"/>
      <c r="AA40" s="257"/>
      <c r="AB40" s="244"/>
      <c r="AC40" s="244"/>
      <c r="AD40" s="276"/>
      <c r="AE40" s="257"/>
      <c r="AF40" s="258"/>
      <c r="AG40" s="255"/>
      <c r="AH40" s="1072">
        <f t="shared" si="0"/>
        <v>0</v>
      </c>
      <c r="AI40" s="910"/>
      <c r="AJ40" s="964"/>
      <c r="AK40" s="965"/>
      <c r="AL40" s="1072">
        <f t="shared" si="1"/>
        <v>0</v>
      </c>
      <c r="AM40" s="910"/>
      <c r="AN40" s="962"/>
      <c r="AO40" s="963"/>
      <c r="AP40" s="962"/>
      <c r="AQ40" s="963"/>
      <c r="AR40" s="962"/>
      <c r="AS40" s="963"/>
      <c r="AT40" s="263"/>
      <c r="AU40" s="1067">
        <f t="shared" si="2"/>
        <v>0</v>
      </c>
      <c r="AV40" s="1068"/>
      <c r="AW40" s="102"/>
      <c r="AX40" s="314"/>
      <c r="AY40" s="315"/>
      <c r="AZ40" s="314"/>
      <c r="BA40" s="315"/>
      <c r="BB40" s="314"/>
      <c r="BC40" s="315"/>
      <c r="BD40" s="313"/>
      <c r="BF40" s="84" t="e">
        <f t="shared" si="3"/>
        <v>#DIV/0!</v>
      </c>
      <c r="BG40" s="14"/>
      <c r="BH40" s="14"/>
      <c r="BI40" s="14"/>
      <c r="BJ40" s="14"/>
      <c r="BK40" s="14"/>
    </row>
    <row r="41" spans="1:63" ht="18.75" hidden="1" thickBot="1">
      <c r="A41" s="309"/>
      <c r="B41" s="925"/>
      <c r="C41" s="926"/>
      <c r="D41" s="926"/>
      <c r="E41" s="926"/>
      <c r="F41" s="926"/>
      <c r="G41" s="926"/>
      <c r="H41" s="926"/>
      <c r="I41" s="926"/>
      <c r="J41" s="926"/>
      <c r="K41" s="926"/>
      <c r="L41" s="926"/>
      <c r="M41" s="926"/>
      <c r="N41" s="926"/>
      <c r="O41" s="926"/>
      <c r="P41" s="926"/>
      <c r="Q41" s="926"/>
      <c r="R41" s="926"/>
      <c r="S41" s="926"/>
      <c r="T41" s="953"/>
      <c r="U41" s="254"/>
      <c r="V41" s="256"/>
      <c r="W41" s="258"/>
      <c r="X41" s="256"/>
      <c r="Y41" s="256"/>
      <c r="Z41" s="256"/>
      <c r="AA41" s="257"/>
      <c r="AB41" s="244"/>
      <c r="AC41" s="244"/>
      <c r="AD41" s="276"/>
      <c r="AE41" s="257"/>
      <c r="AF41" s="258"/>
      <c r="AG41" s="255"/>
      <c r="AH41" s="1072">
        <f t="shared" si="0"/>
        <v>0</v>
      </c>
      <c r="AI41" s="910"/>
      <c r="AJ41" s="964"/>
      <c r="AK41" s="965"/>
      <c r="AL41" s="1072">
        <f t="shared" si="1"/>
        <v>0</v>
      </c>
      <c r="AM41" s="910"/>
      <c r="AN41" s="1153"/>
      <c r="AO41" s="1154"/>
      <c r="AP41" s="962"/>
      <c r="AQ41" s="963"/>
      <c r="AR41" s="962"/>
      <c r="AS41" s="963"/>
      <c r="AT41" s="263"/>
      <c r="AU41" s="1067">
        <f t="shared" si="2"/>
        <v>0</v>
      </c>
      <c r="AV41" s="1068"/>
      <c r="AW41" s="102"/>
      <c r="AX41" s="314"/>
      <c r="AY41" s="315"/>
      <c r="AZ41" s="314"/>
      <c r="BA41" s="315"/>
      <c r="BB41" s="314"/>
      <c r="BC41" s="315"/>
      <c r="BD41" s="313"/>
      <c r="BF41" s="84" t="e">
        <f t="shared" si="3"/>
        <v>#DIV/0!</v>
      </c>
      <c r="BG41" s="14"/>
      <c r="BH41" s="14"/>
      <c r="BI41" s="14"/>
      <c r="BJ41" s="14"/>
      <c r="BK41" s="14"/>
    </row>
    <row r="42" spans="1:63" ht="18.75" hidden="1" thickBot="1">
      <c r="A42" s="309"/>
      <c r="B42" s="913"/>
      <c r="C42" s="914"/>
      <c r="D42" s="914"/>
      <c r="E42" s="914"/>
      <c r="F42" s="914"/>
      <c r="G42" s="914"/>
      <c r="H42" s="914"/>
      <c r="I42" s="914"/>
      <c r="J42" s="914"/>
      <c r="K42" s="914"/>
      <c r="L42" s="914"/>
      <c r="M42" s="914"/>
      <c r="N42" s="914"/>
      <c r="O42" s="914"/>
      <c r="P42" s="914"/>
      <c r="Q42" s="914"/>
      <c r="R42" s="914"/>
      <c r="S42" s="914"/>
      <c r="T42" s="915"/>
      <c r="U42" s="254"/>
      <c r="V42" s="256"/>
      <c r="W42" s="258"/>
      <c r="X42" s="256"/>
      <c r="Y42" s="256"/>
      <c r="Z42" s="256"/>
      <c r="AA42" s="257"/>
      <c r="AB42" s="244"/>
      <c r="AC42" s="244"/>
      <c r="AD42" s="276"/>
      <c r="AE42" s="257"/>
      <c r="AF42" s="258"/>
      <c r="AG42" s="255"/>
      <c r="AH42" s="1072">
        <f t="shared" si="0"/>
        <v>0</v>
      </c>
      <c r="AI42" s="910"/>
      <c r="AJ42" s="964"/>
      <c r="AK42" s="965"/>
      <c r="AL42" s="1072">
        <f t="shared" si="1"/>
        <v>0</v>
      </c>
      <c r="AM42" s="910"/>
      <c r="AN42" s="962"/>
      <c r="AO42" s="963"/>
      <c r="AP42" s="962"/>
      <c r="AQ42" s="963"/>
      <c r="AR42" s="962"/>
      <c r="AS42" s="963"/>
      <c r="AT42" s="263"/>
      <c r="AU42" s="1067">
        <f t="shared" si="2"/>
        <v>0</v>
      </c>
      <c r="AV42" s="1068"/>
      <c r="AW42" s="102"/>
      <c r="AX42" s="314"/>
      <c r="AY42" s="315"/>
      <c r="AZ42" s="314"/>
      <c r="BA42" s="315"/>
      <c r="BB42" s="314"/>
      <c r="BC42" s="315"/>
      <c r="BD42" s="313"/>
      <c r="BF42" s="84" t="e">
        <f t="shared" si="3"/>
        <v>#DIV/0!</v>
      </c>
      <c r="BG42" s="14"/>
      <c r="BH42" s="14"/>
      <c r="BI42" s="14"/>
      <c r="BJ42" s="14"/>
      <c r="BK42" s="14"/>
    </row>
    <row r="43" spans="1:63" ht="18.75" hidden="1" thickBot="1">
      <c r="A43" s="309"/>
      <c r="B43" s="913"/>
      <c r="C43" s="914"/>
      <c r="D43" s="914"/>
      <c r="E43" s="914"/>
      <c r="F43" s="914"/>
      <c r="G43" s="914"/>
      <c r="H43" s="914"/>
      <c r="I43" s="914"/>
      <c r="J43" s="914"/>
      <c r="K43" s="914"/>
      <c r="L43" s="914"/>
      <c r="M43" s="914"/>
      <c r="N43" s="914"/>
      <c r="O43" s="914"/>
      <c r="P43" s="914"/>
      <c r="Q43" s="914"/>
      <c r="R43" s="914"/>
      <c r="S43" s="914"/>
      <c r="T43" s="915"/>
      <c r="U43" s="254"/>
      <c r="V43" s="256"/>
      <c r="W43" s="258"/>
      <c r="X43" s="256"/>
      <c r="Y43" s="256"/>
      <c r="Z43" s="256"/>
      <c r="AA43" s="257"/>
      <c r="AB43" s="244"/>
      <c r="AC43" s="244"/>
      <c r="AD43" s="276"/>
      <c r="AE43" s="257"/>
      <c r="AF43" s="258"/>
      <c r="AG43" s="255"/>
      <c r="AH43" s="1072">
        <f t="shared" si="0"/>
        <v>0</v>
      </c>
      <c r="AI43" s="910"/>
      <c r="AJ43" s="964"/>
      <c r="AK43" s="965"/>
      <c r="AL43" s="1072">
        <f t="shared" si="1"/>
        <v>0</v>
      </c>
      <c r="AM43" s="910"/>
      <c r="AN43" s="962"/>
      <c r="AO43" s="963"/>
      <c r="AP43" s="962"/>
      <c r="AQ43" s="963"/>
      <c r="AR43" s="962"/>
      <c r="AS43" s="963"/>
      <c r="AT43" s="263"/>
      <c r="AU43" s="1067">
        <f t="shared" si="2"/>
        <v>0</v>
      </c>
      <c r="AV43" s="1068"/>
      <c r="AW43" s="102"/>
      <c r="AX43" s="314"/>
      <c r="AY43" s="315"/>
      <c r="AZ43" s="314"/>
      <c r="BA43" s="315"/>
      <c r="BB43" s="314"/>
      <c r="BC43" s="315"/>
      <c r="BD43" s="313"/>
      <c r="BF43" s="84" t="e">
        <f t="shared" si="3"/>
        <v>#DIV/0!</v>
      </c>
      <c r="BG43" s="14"/>
      <c r="BH43" s="14"/>
      <c r="BI43" s="14"/>
      <c r="BJ43" s="14"/>
      <c r="BK43" s="14"/>
    </row>
    <row r="44" spans="1:63" ht="18.75" hidden="1" thickBot="1">
      <c r="A44" s="309"/>
      <c r="B44" s="913"/>
      <c r="C44" s="914"/>
      <c r="D44" s="914"/>
      <c r="E44" s="914"/>
      <c r="F44" s="914"/>
      <c r="G44" s="914"/>
      <c r="H44" s="914"/>
      <c r="I44" s="914"/>
      <c r="J44" s="914"/>
      <c r="K44" s="914"/>
      <c r="L44" s="914"/>
      <c r="M44" s="914"/>
      <c r="N44" s="914"/>
      <c r="O44" s="914"/>
      <c r="P44" s="914"/>
      <c r="Q44" s="914"/>
      <c r="R44" s="914"/>
      <c r="S44" s="914"/>
      <c r="T44" s="915"/>
      <c r="U44" s="254"/>
      <c r="V44" s="256"/>
      <c r="W44" s="258"/>
      <c r="X44" s="256"/>
      <c r="Y44" s="256"/>
      <c r="Z44" s="256"/>
      <c r="AA44" s="257"/>
      <c r="AB44" s="244"/>
      <c r="AC44" s="244"/>
      <c r="AD44" s="276"/>
      <c r="AE44" s="257"/>
      <c r="AF44" s="258"/>
      <c r="AG44" s="255"/>
      <c r="AH44" s="1072">
        <f t="shared" si="0"/>
        <v>0</v>
      </c>
      <c r="AI44" s="910"/>
      <c r="AJ44" s="964"/>
      <c r="AK44" s="965"/>
      <c r="AL44" s="1072">
        <f t="shared" si="1"/>
        <v>0</v>
      </c>
      <c r="AM44" s="910"/>
      <c r="AN44" s="962"/>
      <c r="AO44" s="963"/>
      <c r="AP44" s="962"/>
      <c r="AQ44" s="963"/>
      <c r="AR44" s="962"/>
      <c r="AS44" s="963"/>
      <c r="AT44" s="263"/>
      <c r="AU44" s="1067">
        <f t="shared" si="2"/>
        <v>0</v>
      </c>
      <c r="AV44" s="1068"/>
      <c r="AW44" s="102"/>
      <c r="AX44" s="314"/>
      <c r="AY44" s="315"/>
      <c r="AZ44" s="314"/>
      <c r="BA44" s="315"/>
      <c r="BB44" s="314"/>
      <c r="BC44" s="315"/>
      <c r="BD44" s="313"/>
      <c r="BF44" s="84" t="e">
        <f t="shared" si="3"/>
        <v>#DIV/0!</v>
      </c>
      <c r="BG44" s="14"/>
      <c r="BH44" s="14"/>
      <c r="BI44" s="14"/>
      <c r="BJ44" s="14"/>
      <c r="BK44" s="14"/>
    </row>
    <row r="45" spans="1:63" ht="18.75" hidden="1" thickBot="1">
      <c r="A45" s="309"/>
      <c r="B45" s="913"/>
      <c r="C45" s="914"/>
      <c r="D45" s="914"/>
      <c r="E45" s="914"/>
      <c r="F45" s="914"/>
      <c r="G45" s="914"/>
      <c r="H45" s="914"/>
      <c r="I45" s="914"/>
      <c r="J45" s="914"/>
      <c r="K45" s="914"/>
      <c r="L45" s="914"/>
      <c r="M45" s="914"/>
      <c r="N45" s="914"/>
      <c r="O45" s="914"/>
      <c r="P45" s="914"/>
      <c r="Q45" s="914"/>
      <c r="R45" s="914"/>
      <c r="S45" s="914"/>
      <c r="T45" s="915"/>
      <c r="U45" s="254"/>
      <c r="V45" s="256"/>
      <c r="W45" s="258"/>
      <c r="X45" s="256"/>
      <c r="Y45" s="256"/>
      <c r="Z45" s="256"/>
      <c r="AA45" s="257"/>
      <c r="AB45" s="244"/>
      <c r="AC45" s="244"/>
      <c r="AD45" s="276"/>
      <c r="AE45" s="257"/>
      <c r="AF45" s="258"/>
      <c r="AG45" s="255"/>
      <c r="AH45" s="1072">
        <f t="shared" si="0"/>
        <v>0</v>
      </c>
      <c r="AI45" s="910"/>
      <c r="AJ45" s="964"/>
      <c r="AK45" s="965"/>
      <c r="AL45" s="1072">
        <f t="shared" si="1"/>
        <v>0</v>
      </c>
      <c r="AM45" s="910"/>
      <c r="AN45" s="962"/>
      <c r="AO45" s="963"/>
      <c r="AP45" s="962"/>
      <c r="AQ45" s="963"/>
      <c r="AR45" s="962"/>
      <c r="AS45" s="963"/>
      <c r="AT45" s="263"/>
      <c r="AU45" s="1067">
        <f t="shared" si="2"/>
        <v>0</v>
      </c>
      <c r="AV45" s="1068"/>
      <c r="AW45" s="102"/>
      <c r="AX45" s="314"/>
      <c r="AY45" s="315"/>
      <c r="AZ45" s="314"/>
      <c r="BA45" s="315"/>
      <c r="BB45" s="314"/>
      <c r="BC45" s="315"/>
      <c r="BD45" s="313"/>
      <c r="BF45" s="84" t="e">
        <f t="shared" si="3"/>
        <v>#DIV/0!</v>
      </c>
      <c r="BG45" s="14"/>
      <c r="BH45" s="14"/>
      <c r="BI45" s="14"/>
      <c r="BJ45" s="14"/>
      <c r="BK45" s="14"/>
    </row>
    <row r="46" spans="1:63" ht="18.75" hidden="1" thickBot="1">
      <c r="A46" s="308"/>
      <c r="B46" s="1150"/>
      <c r="C46" s="1151"/>
      <c r="D46" s="1151"/>
      <c r="E46" s="1151"/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1"/>
      <c r="T46" s="1152"/>
      <c r="U46" s="254"/>
      <c r="V46" s="256"/>
      <c r="W46" s="258"/>
      <c r="X46" s="256"/>
      <c r="Y46" s="256"/>
      <c r="Z46" s="256"/>
      <c r="AA46" s="257"/>
      <c r="AB46" s="244"/>
      <c r="AC46" s="244"/>
      <c r="AD46" s="276"/>
      <c r="AE46" s="257"/>
      <c r="AF46" s="258"/>
      <c r="AG46" s="255"/>
      <c r="AH46" s="1072">
        <f t="shared" si="0"/>
        <v>0</v>
      </c>
      <c r="AI46" s="910"/>
      <c r="AJ46" s="964"/>
      <c r="AK46" s="965"/>
      <c r="AL46" s="1072">
        <f t="shared" si="1"/>
        <v>0</v>
      </c>
      <c r="AM46" s="910"/>
      <c r="AN46" s="962"/>
      <c r="AO46" s="963"/>
      <c r="AP46" s="962"/>
      <c r="AQ46" s="963"/>
      <c r="AR46" s="962"/>
      <c r="AS46" s="963"/>
      <c r="AT46" s="263"/>
      <c r="AU46" s="1067">
        <f t="shared" si="2"/>
        <v>0</v>
      </c>
      <c r="AV46" s="1068"/>
      <c r="AW46" s="102"/>
      <c r="AX46" s="314"/>
      <c r="AY46" s="315"/>
      <c r="AZ46" s="314"/>
      <c r="BA46" s="315"/>
      <c r="BB46" s="314"/>
      <c r="BC46" s="315"/>
      <c r="BD46" s="313"/>
      <c r="BF46" s="84" t="e">
        <f t="shared" si="3"/>
        <v>#DIV/0!</v>
      </c>
      <c r="BG46" s="14"/>
      <c r="BH46" s="14"/>
      <c r="BI46" s="14"/>
      <c r="BJ46" s="14"/>
      <c r="BK46" s="14"/>
    </row>
    <row r="47" spans="1:63" ht="18.75" hidden="1" thickBot="1">
      <c r="A47" s="309"/>
      <c r="B47" s="1150"/>
      <c r="C47" s="1151"/>
      <c r="D47" s="1151"/>
      <c r="E47" s="1151"/>
      <c r="F47" s="1151"/>
      <c r="G47" s="1151"/>
      <c r="H47" s="1151"/>
      <c r="I47" s="1151"/>
      <c r="J47" s="1151"/>
      <c r="K47" s="1151"/>
      <c r="L47" s="1151"/>
      <c r="M47" s="1151"/>
      <c r="N47" s="1151"/>
      <c r="O47" s="1151"/>
      <c r="P47" s="1151"/>
      <c r="Q47" s="1151"/>
      <c r="R47" s="1151"/>
      <c r="S47" s="1151"/>
      <c r="T47" s="1151"/>
      <c r="U47" s="254"/>
      <c r="V47" s="256"/>
      <c r="W47" s="258"/>
      <c r="X47" s="256"/>
      <c r="Y47" s="256"/>
      <c r="Z47" s="256"/>
      <c r="AA47" s="257"/>
      <c r="AB47" s="244"/>
      <c r="AC47" s="244"/>
      <c r="AD47" s="276"/>
      <c r="AE47" s="257"/>
      <c r="AF47" s="258"/>
      <c r="AG47" s="255"/>
      <c r="AH47" s="1072">
        <f t="shared" si="0"/>
        <v>0</v>
      </c>
      <c r="AI47" s="910"/>
      <c r="AJ47" s="964"/>
      <c r="AK47" s="965"/>
      <c r="AL47" s="1072">
        <f t="shared" si="1"/>
        <v>0</v>
      </c>
      <c r="AM47" s="910"/>
      <c r="AN47" s="962"/>
      <c r="AO47" s="963"/>
      <c r="AP47" s="962"/>
      <c r="AQ47" s="963"/>
      <c r="AR47" s="962"/>
      <c r="AS47" s="1147"/>
      <c r="AT47" s="263"/>
      <c r="AU47" s="1067">
        <f t="shared" si="2"/>
        <v>0</v>
      </c>
      <c r="AV47" s="1068"/>
      <c r="AW47" s="102"/>
      <c r="AX47" s="314"/>
      <c r="AY47" s="315"/>
      <c r="AZ47" s="314"/>
      <c r="BA47" s="315"/>
      <c r="BB47" s="314"/>
      <c r="BC47" s="315"/>
      <c r="BD47" s="313"/>
      <c r="BF47" s="84" t="e">
        <f t="shared" si="3"/>
        <v>#DIV/0!</v>
      </c>
      <c r="BG47" s="14"/>
      <c r="BH47" s="14"/>
      <c r="BI47" s="14"/>
      <c r="BJ47" s="14"/>
      <c r="BK47" s="14"/>
    </row>
    <row r="48" spans="1:63" ht="18.75" hidden="1" thickBot="1">
      <c r="A48" s="309"/>
      <c r="B48" s="1148"/>
      <c r="C48" s="1148"/>
      <c r="D48" s="1148"/>
      <c r="E48" s="1148"/>
      <c r="F48" s="1148"/>
      <c r="G48" s="1148"/>
      <c r="H48" s="1148"/>
      <c r="I48" s="1148"/>
      <c r="J48" s="1148"/>
      <c r="K48" s="1148"/>
      <c r="L48" s="1148"/>
      <c r="M48" s="1148"/>
      <c r="N48" s="1148"/>
      <c r="O48" s="1148"/>
      <c r="P48" s="1148"/>
      <c r="Q48" s="1148"/>
      <c r="R48" s="1148"/>
      <c r="S48" s="1148"/>
      <c r="T48" s="1149"/>
      <c r="U48" s="256"/>
      <c r="V48" s="256"/>
      <c r="W48" s="258"/>
      <c r="X48" s="256"/>
      <c r="Y48" s="256"/>
      <c r="Z48" s="256"/>
      <c r="AA48" s="257"/>
      <c r="AB48" s="244"/>
      <c r="AC48" s="244"/>
      <c r="AD48" s="276"/>
      <c r="AE48" s="257"/>
      <c r="AF48" s="258"/>
      <c r="AG48" s="255"/>
      <c r="AH48" s="1072">
        <f t="shared" si="0"/>
        <v>0</v>
      </c>
      <c r="AI48" s="910"/>
      <c r="AJ48" s="964"/>
      <c r="AK48" s="965"/>
      <c r="AL48" s="1072">
        <f t="shared" si="1"/>
        <v>0</v>
      </c>
      <c r="AM48" s="910"/>
      <c r="AN48" s="962"/>
      <c r="AO48" s="963"/>
      <c r="AP48" s="962"/>
      <c r="AQ48" s="963"/>
      <c r="AR48" s="962"/>
      <c r="AS48" s="963"/>
      <c r="AT48" s="263"/>
      <c r="AU48" s="1067">
        <f t="shared" si="2"/>
        <v>0</v>
      </c>
      <c r="AV48" s="1068"/>
      <c r="AW48" s="102"/>
      <c r="AX48" s="314"/>
      <c r="AY48" s="315"/>
      <c r="AZ48" s="314"/>
      <c r="BA48" s="315"/>
      <c r="BB48" s="314"/>
      <c r="BC48" s="315"/>
      <c r="BD48" s="313"/>
      <c r="BF48" s="84" t="e">
        <f t="shared" si="3"/>
        <v>#DIV/0!</v>
      </c>
      <c r="BG48" s="14"/>
      <c r="BH48" s="14"/>
      <c r="BI48" s="14"/>
      <c r="BJ48" s="14"/>
      <c r="BK48" s="14"/>
    </row>
    <row r="49" spans="1:63" ht="18.75" hidden="1" thickBot="1">
      <c r="A49" s="309"/>
      <c r="B49" s="921"/>
      <c r="C49" s="921"/>
      <c r="D49" s="921"/>
      <c r="E49" s="921"/>
      <c r="F49" s="921"/>
      <c r="G49" s="921"/>
      <c r="H49" s="921"/>
      <c r="I49" s="921"/>
      <c r="J49" s="921"/>
      <c r="K49" s="921"/>
      <c r="L49" s="921"/>
      <c r="M49" s="921"/>
      <c r="N49" s="921"/>
      <c r="O49" s="921"/>
      <c r="P49" s="921"/>
      <c r="Q49" s="921"/>
      <c r="R49" s="921"/>
      <c r="S49" s="921"/>
      <c r="T49" s="922"/>
      <c r="U49" s="256"/>
      <c r="V49" s="256"/>
      <c r="W49" s="258"/>
      <c r="X49" s="256"/>
      <c r="Y49" s="256"/>
      <c r="Z49" s="256"/>
      <c r="AA49" s="257"/>
      <c r="AB49" s="244"/>
      <c r="AC49" s="244"/>
      <c r="AD49" s="276"/>
      <c r="AE49" s="257"/>
      <c r="AF49" s="258"/>
      <c r="AG49" s="255"/>
      <c r="AH49" s="1072">
        <f t="shared" si="0"/>
        <v>0</v>
      </c>
      <c r="AI49" s="910"/>
      <c r="AJ49" s="964"/>
      <c r="AK49" s="965"/>
      <c r="AL49" s="1072">
        <f t="shared" si="1"/>
        <v>0</v>
      </c>
      <c r="AM49" s="910"/>
      <c r="AN49" s="962"/>
      <c r="AO49" s="963"/>
      <c r="AP49" s="962"/>
      <c r="AQ49" s="963"/>
      <c r="AR49" s="962"/>
      <c r="AS49" s="963"/>
      <c r="AT49" s="263"/>
      <c r="AU49" s="1067">
        <f t="shared" si="2"/>
        <v>0</v>
      </c>
      <c r="AV49" s="1068"/>
      <c r="AW49" s="102"/>
      <c r="AX49" s="314"/>
      <c r="AY49" s="315"/>
      <c r="AZ49" s="314"/>
      <c r="BA49" s="315"/>
      <c r="BB49" s="314"/>
      <c r="BC49" s="315"/>
      <c r="BD49" s="313"/>
      <c r="BF49" s="84" t="e">
        <f t="shared" si="3"/>
        <v>#DIV/0!</v>
      </c>
      <c r="BG49" s="14"/>
      <c r="BH49" s="14"/>
      <c r="BI49" s="14"/>
      <c r="BJ49" s="14"/>
      <c r="BK49" s="14"/>
    </row>
    <row r="50" spans="1:63" ht="18.75" hidden="1" thickBot="1">
      <c r="A50" s="309"/>
      <c r="B50" s="921"/>
      <c r="C50" s="921"/>
      <c r="D50" s="921"/>
      <c r="E50" s="921"/>
      <c r="F50" s="921"/>
      <c r="G50" s="921"/>
      <c r="H50" s="921"/>
      <c r="I50" s="921"/>
      <c r="J50" s="921"/>
      <c r="K50" s="921"/>
      <c r="L50" s="921"/>
      <c r="M50" s="921"/>
      <c r="N50" s="921"/>
      <c r="O50" s="921"/>
      <c r="P50" s="921"/>
      <c r="Q50" s="921"/>
      <c r="R50" s="921"/>
      <c r="S50" s="921"/>
      <c r="T50" s="922"/>
      <c r="U50" s="256"/>
      <c r="V50" s="256"/>
      <c r="W50" s="258"/>
      <c r="X50" s="256"/>
      <c r="Y50" s="256"/>
      <c r="Z50" s="256"/>
      <c r="AA50" s="257"/>
      <c r="AB50" s="244"/>
      <c r="AC50" s="244"/>
      <c r="AD50" s="276"/>
      <c r="AE50" s="257"/>
      <c r="AF50" s="258"/>
      <c r="AG50" s="255"/>
      <c r="AH50" s="1072">
        <f t="shared" si="0"/>
        <v>0</v>
      </c>
      <c r="AI50" s="910"/>
      <c r="AJ50" s="964"/>
      <c r="AK50" s="965"/>
      <c r="AL50" s="1072">
        <f t="shared" si="1"/>
        <v>0</v>
      </c>
      <c r="AM50" s="910"/>
      <c r="AN50" s="962"/>
      <c r="AO50" s="963"/>
      <c r="AP50" s="962"/>
      <c r="AQ50" s="963"/>
      <c r="AR50" s="962"/>
      <c r="AS50" s="963"/>
      <c r="AT50" s="263"/>
      <c r="AU50" s="1067">
        <f t="shared" si="2"/>
        <v>0</v>
      </c>
      <c r="AV50" s="1068"/>
      <c r="AW50" s="102"/>
      <c r="AX50" s="314"/>
      <c r="AY50" s="315"/>
      <c r="AZ50" s="314"/>
      <c r="BA50" s="315"/>
      <c r="BB50" s="314"/>
      <c r="BC50" s="315"/>
      <c r="BD50" s="313"/>
      <c r="BF50" s="84" t="e">
        <f t="shared" si="3"/>
        <v>#DIV/0!</v>
      </c>
      <c r="BG50" s="14"/>
      <c r="BH50" s="14"/>
      <c r="BI50" s="14"/>
      <c r="BJ50" s="14"/>
      <c r="BK50" s="14"/>
    </row>
    <row r="51" spans="1:63" ht="18.75" hidden="1" thickBot="1">
      <c r="A51" s="309"/>
      <c r="B51" s="913"/>
      <c r="C51" s="914"/>
      <c r="D51" s="914"/>
      <c r="E51" s="914"/>
      <c r="F51" s="914"/>
      <c r="G51" s="914"/>
      <c r="H51" s="914"/>
      <c r="I51" s="914"/>
      <c r="J51" s="914"/>
      <c r="K51" s="914"/>
      <c r="L51" s="914"/>
      <c r="M51" s="914"/>
      <c r="N51" s="914"/>
      <c r="O51" s="914"/>
      <c r="P51" s="914"/>
      <c r="Q51" s="914"/>
      <c r="R51" s="914"/>
      <c r="S51" s="914"/>
      <c r="T51" s="915"/>
      <c r="U51" s="256"/>
      <c r="V51" s="256"/>
      <c r="W51" s="258"/>
      <c r="X51" s="256"/>
      <c r="Y51" s="256"/>
      <c r="Z51" s="256"/>
      <c r="AA51" s="257"/>
      <c r="AB51" s="256"/>
      <c r="AC51" s="256"/>
      <c r="AD51" s="258"/>
      <c r="AE51" s="257"/>
      <c r="AF51" s="258"/>
      <c r="AG51" s="255"/>
      <c r="AH51" s="1072">
        <f t="shared" si="0"/>
        <v>0</v>
      </c>
      <c r="AI51" s="910"/>
      <c r="AJ51" s="964"/>
      <c r="AK51" s="783"/>
      <c r="AL51" s="1072">
        <f t="shared" si="1"/>
        <v>0</v>
      </c>
      <c r="AM51" s="910"/>
      <c r="AN51" s="962"/>
      <c r="AO51" s="963"/>
      <c r="AP51" s="962"/>
      <c r="AQ51" s="963"/>
      <c r="AR51" s="962"/>
      <c r="AS51" s="1147"/>
      <c r="AT51" s="263"/>
      <c r="AU51" s="1067">
        <f t="shared" si="2"/>
        <v>0</v>
      </c>
      <c r="AV51" s="1068"/>
      <c r="AW51" s="261"/>
      <c r="AX51" s="312"/>
      <c r="AY51" s="264"/>
      <c r="AZ51" s="312"/>
      <c r="BA51" s="264"/>
      <c r="BB51" s="316"/>
      <c r="BC51" s="264"/>
      <c r="BD51" s="313"/>
      <c r="BF51" s="84" t="e">
        <f t="shared" si="3"/>
        <v>#DIV/0!</v>
      </c>
      <c r="BG51" s="14"/>
      <c r="BH51" s="14"/>
      <c r="BI51" s="14"/>
      <c r="BJ51" s="14"/>
      <c r="BK51" s="14"/>
    </row>
    <row r="52" spans="1:63" ht="18.75" hidden="1" thickBot="1">
      <c r="A52" s="309"/>
      <c r="B52" s="913"/>
      <c r="C52" s="914"/>
      <c r="D52" s="914"/>
      <c r="E52" s="914"/>
      <c r="F52" s="914"/>
      <c r="G52" s="914"/>
      <c r="H52" s="914"/>
      <c r="I52" s="914"/>
      <c r="J52" s="914"/>
      <c r="K52" s="914"/>
      <c r="L52" s="914"/>
      <c r="M52" s="914"/>
      <c r="N52" s="914"/>
      <c r="O52" s="914"/>
      <c r="P52" s="914"/>
      <c r="Q52" s="914"/>
      <c r="R52" s="914"/>
      <c r="S52" s="914"/>
      <c r="T52" s="915"/>
      <c r="U52" s="254"/>
      <c r="V52" s="256"/>
      <c r="W52" s="258"/>
      <c r="X52" s="256"/>
      <c r="Y52" s="256"/>
      <c r="Z52" s="256"/>
      <c r="AA52" s="257"/>
      <c r="AB52" s="256"/>
      <c r="AC52" s="256"/>
      <c r="AD52" s="258"/>
      <c r="AE52" s="257"/>
      <c r="AF52" s="258"/>
      <c r="AG52" s="255"/>
      <c r="AH52" s="1072">
        <f t="shared" si="0"/>
        <v>0</v>
      </c>
      <c r="AI52" s="910"/>
      <c r="AJ52" s="964"/>
      <c r="AK52" s="783"/>
      <c r="AL52" s="1072">
        <f t="shared" si="1"/>
        <v>0</v>
      </c>
      <c r="AM52" s="910"/>
      <c r="AN52" s="962"/>
      <c r="AO52" s="963"/>
      <c r="AP52" s="962"/>
      <c r="AQ52" s="963"/>
      <c r="AR52" s="962"/>
      <c r="AS52" s="1147"/>
      <c r="AT52" s="263"/>
      <c r="AU52" s="1067">
        <f t="shared" si="2"/>
        <v>0</v>
      </c>
      <c r="AV52" s="1068"/>
      <c r="AW52" s="261"/>
      <c r="AX52" s="312"/>
      <c r="AY52" s="264"/>
      <c r="AZ52" s="312"/>
      <c r="BA52" s="264"/>
      <c r="BB52" s="312"/>
      <c r="BC52" s="264"/>
      <c r="BD52" s="313"/>
      <c r="BF52" s="84" t="e">
        <f t="shared" si="3"/>
        <v>#DIV/0!</v>
      </c>
      <c r="BG52" s="14"/>
      <c r="BH52" s="14"/>
      <c r="BI52" s="14"/>
      <c r="BJ52" s="14"/>
      <c r="BK52" s="14"/>
    </row>
    <row r="53" spans="1:63" ht="18.75" hidden="1" thickBot="1">
      <c r="A53" s="309"/>
      <c r="B53" s="1141"/>
      <c r="C53" s="1142"/>
      <c r="D53" s="1142"/>
      <c r="E53" s="1142"/>
      <c r="F53" s="1142"/>
      <c r="G53" s="1142"/>
      <c r="H53" s="1142"/>
      <c r="I53" s="1142"/>
      <c r="J53" s="1142"/>
      <c r="K53" s="1142"/>
      <c r="L53" s="1142"/>
      <c r="M53" s="1142"/>
      <c r="N53" s="1142"/>
      <c r="O53" s="1142"/>
      <c r="P53" s="1142"/>
      <c r="Q53" s="1142"/>
      <c r="R53" s="1142"/>
      <c r="S53" s="1142"/>
      <c r="T53" s="1143"/>
      <c r="U53" s="285"/>
      <c r="V53" s="317"/>
      <c r="W53" s="258"/>
      <c r="X53" s="317"/>
      <c r="Y53" s="317"/>
      <c r="Z53" s="317"/>
      <c r="AA53" s="318"/>
      <c r="AB53" s="317"/>
      <c r="AC53" s="317"/>
      <c r="AD53" s="319"/>
      <c r="AE53" s="318"/>
      <c r="AF53" s="319"/>
      <c r="AG53" s="286"/>
      <c r="AH53" s="1144">
        <f t="shared" si="0"/>
        <v>0</v>
      </c>
      <c r="AI53" s="1145"/>
      <c r="AJ53" s="907"/>
      <c r="AK53" s="1146"/>
      <c r="AL53" s="1144">
        <f t="shared" si="1"/>
        <v>0</v>
      </c>
      <c r="AM53" s="1145"/>
      <c r="AN53" s="1132"/>
      <c r="AO53" s="1133"/>
      <c r="AP53" s="1132"/>
      <c r="AQ53" s="1133"/>
      <c r="AR53" s="1132"/>
      <c r="AS53" s="1133"/>
      <c r="AT53" s="320"/>
      <c r="AU53" s="1134">
        <f t="shared" si="2"/>
        <v>0</v>
      </c>
      <c r="AV53" s="1135"/>
      <c r="AW53" s="321"/>
      <c r="AX53" s="322"/>
      <c r="AY53" s="323"/>
      <c r="AZ53" s="322"/>
      <c r="BA53" s="323"/>
      <c r="BB53" s="322"/>
      <c r="BC53" s="323"/>
      <c r="BD53" s="324"/>
      <c r="BF53" s="84" t="e">
        <f t="shared" si="3"/>
        <v>#DIV/0!</v>
      </c>
      <c r="BG53" s="14"/>
      <c r="BH53" s="14"/>
      <c r="BI53" s="14"/>
      <c r="BJ53" s="14"/>
      <c r="BK53" s="14"/>
    </row>
    <row r="54" spans="1:256" ht="18.75" thickBot="1">
      <c r="A54" s="325"/>
      <c r="B54" s="1136" t="s">
        <v>156</v>
      </c>
      <c r="C54" s="1137"/>
      <c r="D54" s="1137"/>
      <c r="E54" s="1137"/>
      <c r="F54" s="1137"/>
      <c r="G54" s="1137"/>
      <c r="H54" s="1137"/>
      <c r="I54" s="1137"/>
      <c r="J54" s="1137"/>
      <c r="K54" s="1137"/>
      <c r="L54" s="1137"/>
      <c r="M54" s="1137"/>
      <c r="N54" s="1137"/>
      <c r="O54" s="1137"/>
      <c r="P54" s="1137"/>
      <c r="Q54" s="1137"/>
      <c r="R54" s="1137"/>
      <c r="S54" s="1137"/>
      <c r="T54" s="1137"/>
      <c r="U54" s="1137"/>
      <c r="V54" s="1137"/>
      <c r="W54" s="1137"/>
      <c r="X54" s="1137"/>
      <c r="Y54" s="1137"/>
      <c r="Z54" s="1137"/>
      <c r="AA54" s="1137"/>
      <c r="AB54" s="1137"/>
      <c r="AC54" s="1137"/>
      <c r="AD54" s="1137"/>
      <c r="AE54" s="1137"/>
      <c r="AF54" s="1137"/>
      <c r="AG54" s="1138"/>
      <c r="AH54" s="1139">
        <f>SUM(AH9:AI53)</f>
        <v>12</v>
      </c>
      <c r="AI54" s="951"/>
      <c r="AJ54" s="951">
        <f>SUM(AJ9:AK53)</f>
        <v>360</v>
      </c>
      <c r="AK54" s="1140"/>
      <c r="AL54" s="950">
        <f>SUM(AL9:AM53)</f>
        <v>144</v>
      </c>
      <c r="AM54" s="951"/>
      <c r="AN54" s="951">
        <f>SUM(AN9:AO53)</f>
        <v>72</v>
      </c>
      <c r="AO54" s="951"/>
      <c r="AP54" s="951">
        <f>SUM(AP9:AQ53)</f>
        <v>0</v>
      </c>
      <c r="AQ54" s="951"/>
      <c r="AR54" s="951">
        <f>SUM(AR9:AS53)</f>
        <v>72</v>
      </c>
      <c r="AS54" s="951"/>
      <c r="AT54" s="326"/>
      <c r="AU54" s="951">
        <f>SUM(AU9:AV53)</f>
        <v>216</v>
      </c>
      <c r="AV54" s="1140"/>
      <c r="AW54" s="327"/>
      <c r="AX54" s="328"/>
      <c r="AY54" s="328"/>
      <c r="AZ54" s="328"/>
      <c r="BA54" s="328"/>
      <c r="BB54" s="328"/>
      <c r="BC54" s="328"/>
      <c r="BD54" s="329"/>
      <c r="BE54" s="330"/>
      <c r="BF54" s="84">
        <f t="shared" si="3"/>
        <v>0.6</v>
      </c>
      <c r="BG54" s="331"/>
      <c r="BH54" s="331"/>
      <c r="BI54" s="331"/>
      <c r="BJ54" s="331"/>
      <c r="BK54" s="331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  <c r="CG54" s="330"/>
      <c r="CH54" s="330"/>
      <c r="CI54" s="330"/>
      <c r="CJ54" s="330"/>
      <c r="CK54" s="330"/>
      <c r="CL54" s="330"/>
      <c r="CM54" s="330"/>
      <c r="CN54" s="330"/>
      <c r="CO54" s="330"/>
      <c r="CP54" s="330"/>
      <c r="CQ54" s="330"/>
      <c r="CR54" s="330"/>
      <c r="CS54" s="330"/>
      <c r="CT54" s="330"/>
      <c r="CU54" s="330"/>
      <c r="CV54" s="330"/>
      <c r="CW54" s="330"/>
      <c r="CX54" s="330"/>
      <c r="CY54" s="330"/>
      <c r="CZ54" s="330"/>
      <c r="DA54" s="330"/>
      <c r="DB54" s="330"/>
      <c r="DC54" s="330"/>
      <c r="DD54" s="330"/>
      <c r="DE54" s="330"/>
      <c r="DF54" s="330"/>
      <c r="DG54" s="330"/>
      <c r="DH54" s="330"/>
      <c r="DI54" s="330"/>
      <c r="DJ54" s="330"/>
      <c r="DK54" s="330"/>
      <c r="DL54" s="330"/>
      <c r="DM54" s="330"/>
      <c r="DN54" s="330"/>
      <c r="DO54" s="330"/>
      <c r="DP54" s="330"/>
      <c r="DQ54" s="330"/>
      <c r="DR54" s="330"/>
      <c r="DS54" s="330"/>
      <c r="DT54" s="330"/>
      <c r="DU54" s="330"/>
      <c r="DV54" s="330"/>
      <c r="DW54" s="330"/>
      <c r="DX54" s="330"/>
      <c r="DY54" s="330"/>
      <c r="DZ54" s="330"/>
      <c r="EA54" s="330"/>
      <c r="EB54" s="330"/>
      <c r="EC54" s="330"/>
      <c r="ED54" s="330"/>
      <c r="EE54" s="330"/>
      <c r="EF54" s="330"/>
      <c r="EG54" s="330"/>
      <c r="EH54" s="330"/>
      <c r="EI54" s="330"/>
      <c r="EJ54" s="330"/>
      <c r="EK54" s="330"/>
      <c r="EL54" s="330"/>
      <c r="EM54" s="330"/>
      <c r="EN54" s="330"/>
      <c r="EO54" s="330"/>
      <c r="EP54" s="330"/>
      <c r="EQ54" s="330"/>
      <c r="ER54" s="330"/>
      <c r="ES54" s="330"/>
      <c r="ET54" s="330"/>
      <c r="EU54" s="330"/>
      <c r="EV54" s="330"/>
      <c r="EW54" s="330"/>
      <c r="EX54" s="330"/>
      <c r="EY54" s="330"/>
      <c r="EZ54" s="330"/>
      <c r="FA54" s="330"/>
      <c r="FB54" s="330"/>
      <c r="FC54" s="330"/>
      <c r="FD54" s="330"/>
      <c r="FE54" s="330"/>
      <c r="FF54" s="330"/>
      <c r="FG54" s="330"/>
      <c r="FH54" s="330"/>
      <c r="FI54" s="330"/>
      <c r="FJ54" s="330"/>
      <c r="FK54" s="330"/>
      <c r="FL54" s="330"/>
      <c r="FM54" s="330"/>
      <c r="FN54" s="330"/>
      <c r="FO54" s="330"/>
      <c r="FP54" s="330"/>
      <c r="FQ54" s="330"/>
      <c r="FR54" s="330"/>
      <c r="FS54" s="330"/>
      <c r="FT54" s="330"/>
      <c r="FU54" s="330"/>
      <c r="FV54" s="330"/>
      <c r="FW54" s="330"/>
      <c r="FX54" s="330"/>
      <c r="FY54" s="330"/>
      <c r="FZ54" s="330"/>
      <c r="GA54" s="330"/>
      <c r="GB54" s="330"/>
      <c r="GC54" s="330"/>
      <c r="GD54" s="330"/>
      <c r="GE54" s="330"/>
      <c r="GF54" s="330"/>
      <c r="GG54" s="330"/>
      <c r="GH54" s="330"/>
      <c r="GI54" s="330"/>
      <c r="GJ54" s="330"/>
      <c r="GK54" s="330"/>
      <c r="GL54" s="330"/>
      <c r="GM54" s="330"/>
      <c r="GN54" s="330"/>
      <c r="GO54" s="330"/>
      <c r="GP54" s="330"/>
      <c r="GQ54" s="330"/>
      <c r="GR54" s="330"/>
      <c r="GS54" s="330"/>
      <c r="GT54" s="330"/>
      <c r="GU54" s="330"/>
      <c r="GV54" s="330"/>
      <c r="GW54" s="330"/>
      <c r="GX54" s="330"/>
      <c r="GY54" s="330"/>
      <c r="GZ54" s="330"/>
      <c r="HA54" s="330"/>
      <c r="HB54" s="330"/>
      <c r="HC54" s="330"/>
      <c r="HD54" s="330"/>
      <c r="HE54" s="330"/>
      <c r="HF54" s="330"/>
      <c r="HG54" s="330"/>
      <c r="HH54" s="330"/>
      <c r="HI54" s="330"/>
      <c r="HJ54" s="330"/>
      <c r="HK54" s="330"/>
      <c r="HL54" s="330"/>
      <c r="HM54" s="330"/>
      <c r="HN54" s="330"/>
      <c r="HO54" s="330"/>
      <c r="HP54" s="330"/>
      <c r="HQ54" s="330"/>
      <c r="HR54" s="330"/>
      <c r="HS54" s="330"/>
      <c r="HT54" s="330"/>
      <c r="HU54" s="330"/>
      <c r="HV54" s="330"/>
      <c r="HW54" s="330"/>
      <c r="HX54" s="330"/>
      <c r="HY54" s="330"/>
      <c r="HZ54" s="330"/>
      <c r="IA54" s="330"/>
      <c r="IB54" s="330"/>
      <c r="IC54" s="330"/>
      <c r="ID54" s="330"/>
      <c r="IE54" s="330"/>
      <c r="IF54" s="330"/>
      <c r="IG54" s="330"/>
      <c r="IH54" s="330"/>
      <c r="II54" s="330"/>
      <c r="IJ54" s="330"/>
      <c r="IK54" s="330"/>
      <c r="IL54" s="330"/>
      <c r="IM54" s="330"/>
      <c r="IN54" s="330"/>
      <c r="IO54" s="330"/>
      <c r="IP54" s="330"/>
      <c r="IQ54" s="330"/>
      <c r="IR54" s="330"/>
      <c r="IS54" s="330"/>
      <c r="IT54" s="330"/>
      <c r="IU54" s="330"/>
      <c r="IV54" s="330"/>
    </row>
    <row r="55" spans="1:63" ht="19.5" hidden="1" thickBot="1">
      <c r="A55" s="332"/>
      <c r="B55" s="1119" t="s">
        <v>98</v>
      </c>
      <c r="C55" s="1120"/>
      <c r="D55" s="1120"/>
      <c r="E55" s="1120"/>
      <c r="F55" s="1120"/>
      <c r="G55" s="1120"/>
      <c r="H55" s="1120"/>
      <c r="I55" s="1120"/>
      <c r="J55" s="1120"/>
      <c r="K55" s="1120"/>
      <c r="L55" s="1120"/>
      <c r="M55" s="1120"/>
      <c r="N55" s="1120"/>
      <c r="O55" s="1120"/>
      <c r="P55" s="1120"/>
      <c r="Q55" s="1120"/>
      <c r="R55" s="1120"/>
      <c r="S55" s="1120"/>
      <c r="T55" s="1120"/>
      <c r="U55" s="1120"/>
      <c r="V55" s="1120"/>
      <c r="W55" s="1120"/>
      <c r="X55" s="1120"/>
      <c r="Y55" s="1120"/>
      <c r="Z55" s="1120"/>
      <c r="AA55" s="1120"/>
      <c r="AB55" s="1120"/>
      <c r="AC55" s="1120"/>
      <c r="AD55" s="1120"/>
      <c r="AE55" s="1120"/>
      <c r="AF55" s="1120"/>
      <c r="AG55" s="1120"/>
      <c r="AH55" s="1120"/>
      <c r="AI55" s="1120"/>
      <c r="AJ55" s="1120"/>
      <c r="AK55" s="1120"/>
      <c r="AL55" s="1120"/>
      <c r="AM55" s="1120"/>
      <c r="AN55" s="1120"/>
      <c r="AO55" s="1120"/>
      <c r="AP55" s="1120"/>
      <c r="AQ55" s="1120"/>
      <c r="AR55" s="1120"/>
      <c r="AS55" s="1120"/>
      <c r="AT55" s="1120"/>
      <c r="AU55" s="1120"/>
      <c r="AV55" s="1120"/>
      <c r="AW55" s="1120"/>
      <c r="AX55" s="1120"/>
      <c r="AY55" s="1120"/>
      <c r="AZ55" s="1120"/>
      <c r="BA55" s="1120"/>
      <c r="BB55" s="1120"/>
      <c r="BC55" s="1120"/>
      <c r="BD55" s="1121"/>
      <c r="BF55" s="84"/>
      <c r="BG55" s="14"/>
      <c r="BH55" s="14"/>
      <c r="BI55" s="14"/>
      <c r="BJ55" s="14"/>
      <c r="BK55" s="14"/>
    </row>
    <row r="56" spans="1:63" ht="18" hidden="1">
      <c r="A56" s="333">
        <v>1</v>
      </c>
      <c r="B56" s="1122"/>
      <c r="C56" s="1123"/>
      <c r="D56" s="1123"/>
      <c r="E56" s="1123"/>
      <c r="F56" s="1123"/>
      <c r="G56" s="1123"/>
      <c r="H56" s="1123"/>
      <c r="I56" s="1123"/>
      <c r="J56" s="1123"/>
      <c r="K56" s="1123"/>
      <c r="L56" s="1123"/>
      <c r="M56" s="1123"/>
      <c r="N56" s="1123"/>
      <c r="O56" s="1123"/>
      <c r="P56" s="1123"/>
      <c r="Q56" s="1123"/>
      <c r="R56" s="1123"/>
      <c r="S56" s="1123"/>
      <c r="T56" s="1124"/>
      <c r="U56" s="256"/>
      <c r="V56" s="256"/>
      <c r="W56" s="334"/>
      <c r="X56" s="335"/>
      <c r="Y56" s="256"/>
      <c r="Z56" s="256"/>
      <c r="AA56" s="257"/>
      <c r="AB56" s="256"/>
      <c r="AC56" s="256"/>
      <c r="AD56" s="258"/>
      <c r="AE56" s="257"/>
      <c r="AF56" s="258"/>
      <c r="AG56" s="256"/>
      <c r="AH56" s="1125">
        <f aca="true" t="shared" si="4" ref="AH56:AH70">AJ56/30</f>
        <v>0</v>
      </c>
      <c r="AI56" s="1126"/>
      <c r="AJ56" s="1127"/>
      <c r="AK56" s="1128"/>
      <c r="AL56" s="1125">
        <f aca="true" t="shared" si="5" ref="AL56:AL70">SUM(AN56:AS56)</f>
        <v>0</v>
      </c>
      <c r="AM56" s="1126"/>
      <c r="AN56" s="1129"/>
      <c r="AO56" s="1129"/>
      <c r="AP56" s="1129"/>
      <c r="AQ56" s="1129"/>
      <c r="AR56" s="1129"/>
      <c r="AS56" s="1129"/>
      <c r="AT56" s="248"/>
      <c r="AU56" s="1130">
        <f aca="true" t="shared" si="6" ref="AU56:AU70">AJ56-AL56</f>
        <v>0</v>
      </c>
      <c r="AV56" s="1131"/>
      <c r="AW56" s="249"/>
      <c r="AX56" s="336"/>
      <c r="AY56" s="250"/>
      <c r="AZ56" s="337"/>
      <c r="BA56" s="250"/>
      <c r="BB56" s="336"/>
      <c r="BC56" s="250"/>
      <c r="BD56" s="338"/>
      <c r="BF56" s="84" t="e">
        <f aca="true" t="shared" si="7" ref="BF56:BF89">AU56/AJ56</f>
        <v>#DIV/0!</v>
      </c>
      <c r="BG56" s="14"/>
      <c r="BH56" s="14"/>
      <c r="BI56" s="14"/>
      <c r="BJ56" s="14"/>
      <c r="BK56" s="14"/>
    </row>
    <row r="57" spans="1:63" ht="18" hidden="1">
      <c r="A57" s="339">
        <v>2</v>
      </c>
      <c r="B57" s="1115"/>
      <c r="C57" s="1116"/>
      <c r="D57" s="1116"/>
      <c r="E57" s="1116"/>
      <c r="F57" s="1116"/>
      <c r="G57" s="1116"/>
      <c r="H57" s="1116"/>
      <c r="I57" s="1116"/>
      <c r="J57" s="1116"/>
      <c r="K57" s="1116"/>
      <c r="L57" s="1116"/>
      <c r="M57" s="1116"/>
      <c r="N57" s="1116"/>
      <c r="O57" s="1116"/>
      <c r="P57" s="1116"/>
      <c r="Q57" s="1116"/>
      <c r="R57" s="1116"/>
      <c r="S57" s="1116"/>
      <c r="T57" s="1117"/>
      <c r="U57" s="256"/>
      <c r="V57" s="256"/>
      <c r="W57" s="334"/>
      <c r="X57" s="335"/>
      <c r="Y57" s="256"/>
      <c r="Z57" s="256"/>
      <c r="AA57" s="340"/>
      <c r="AB57" s="341"/>
      <c r="AC57" s="341"/>
      <c r="AD57" s="258"/>
      <c r="AE57" s="257"/>
      <c r="AF57" s="258"/>
      <c r="AG57" s="256"/>
      <c r="AH57" s="1090">
        <f t="shared" si="4"/>
        <v>0</v>
      </c>
      <c r="AI57" s="937"/>
      <c r="AJ57" s="1076"/>
      <c r="AK57" s="1077"/>
      <c r="AL57" s="1102">
        <f t="shared" si="5"/>
        <v>0</v>
      </c>
      <c r="AM57" s="1103"/>
      <c r="AN57" s="1118"/>
      <c r="AO57" s="1118"/>
      <c r="AP57" s="1118"/>
      <c r="AQ57" s="1118"/>
      <c r="AR57" s="1118"/>
      <c r="AS57" s="1118"/>
      <c r="AT57" s="258"/>
      <c r="AU57" s="1067">
        <f t="shared" si="6"/>
        <v>0</v>
      </c>
      <c r="AV57" s="1068"/>
      <c r="AW57" s="261"/>
      <c r="AX57" s="342"/>
      <c r="AY57" s="262"/>
      <c r="AZ57" s="342"/>
      <c r="BA57" s="262"/>
      <c r="BB57" s="342"/>
      <c r="BC57" s="262"/>
      <c r="BD57" s="343"/>
      <c r="BF57" s="84" t="e">
        <f t="shared" si="7"/>
        <v>#DIV/0!</v>
      </c>
      <c r="BG57" s="14"/>
      <c r="BH57" s="14"/>
      <c r="BI57" s="14"/>
      <c r="BJ57" s="14"/>
      <c r="BK57" s="14"/>
    </row>
    <row r="58" spans="1:63" ht="18" hidden="1">
      <c r="A58" s="339">
        <v>3</v>
      </c>
      <c r="B58" s="1115"/>
      <c r="C58" s="1116"/>
      <c r="D58" s="1116"/>
      <c r="E58" s="1116"/>
      <c r="F58" s="1116"/>
      <c r="G58" s="1116"/>
      <c r="H58" s="1116"/>
      <c r="I58" s="1116"/>
      <c r="J58" s="1116"/>
      <c r="K58" s="1116"/>
      <c r="L58" s="1116"/>
      <c r="M58" s="1116"/>
      <c r="N58" s="1116"/>
      <c r="O58" s="1116"/>
      <c r="P58" s="1116"/>
      <c r="Q58" s="1116"/>
      <c r="R58" s="1116"/>
      <c r="S58" s="1116"/>
      <c r="T58" s="1117"/>
      <c r="U58" s="256"/>
      <c r="V58" s="256"/>
      <c r="W58" s="334"/>
      <c r="X58" s="335"/>
      <c r="Y58" s="256"/>
      <c r="Z58" s="344"/>
      <c r="AA58" s="340"/>
      <c r="AB58" s="345"/>
      <c r="AC58" s="345"/>
      <c r="AD58" s="258"/>
      <c r="AE58" s="257"/>
      <c r="AF58" s="258"/>
      <c r="AG58" s="256"/>
      <c r="AH58" s="1090">
        <f t="shared" si="4"/>
        <v>0</v>
      </c>
      <c r="AI58" s="937"/>
      <c r="AJ58" s="1076"/>
      <c r="AK58" s="1077"/>
      <c r="AL58" s="1102">
        <f t="shared" si="5"/>
        <v>0</v>
      </c>
      <c r="AM58" s="1103"/>
      <c r="AN58" s="1104"/>
      <c r="AO58" s="1105"/>
      <c r="AP58" s="1104"/>
      <c r="AQ58" s="1105"/>
      <c r="AR58" s="1104"/>
      <c r="AS58" s="1105"/>
      <c r="AT58" s="258"/>
      <c r="AU58" s="1067">
        <f t="shared" si="6"/>
        <v>0</v>
      </c>
      <c r="AV58" s="1068"/>
      <c r="AW58" s="261"/>
      <c r="AX58" s="342"/>
      <c r="AY58" s="262"/>
      <c r="AZ58" s="342"/>
      <c r="BA58" s="262"/>
      <c r="BB58" s="342"/>
      <c r="BC58" s="262"/>
      <c r="BD58" s="343"/>
      <c r="BF58" s="84" t="e">
        <f t="shared" si="7"/>
        <v>#DIV/0!</v>
      </c>
      <c r="BG58" s="14"/>
      <c r="BH58" s="14"/>
      <c r="BI58" s="14"/>
      <c r="BJ58" s="14"/>
      <c r="BK58" s="14"/>
    </row>
    <row r="59" spans="1:63" ht="18" hidden="1">
      <c r="A59" s="339">
        <v>4</v>
      </c>
      <c r="B59" s="1115"/>
      <c r="C59" s="1116"/>
      <c r="D59" s="1116"/>
      <c r="E59" s="1116"/>
      <c r="F59" s="1116"/>
      <c r="G59" s="1116"/>
      <c r="H59" s="1116"/>
      <c r="I59" s="1116"/>
      <c r="J59" s="1116"/>
      <c r="K59" s="1116"/>
      <c r="L59" s="1116"/>
      <c r="M59" s="1116"/>
      <c r="N59" s="1116"/>
      <c r="O59" s="1116"/>
      <c r="P59" s="1116"/>
      <c r="Q59" s="1116"/>
      <c r="R59" s="1116"/>
      <c r="S59" s="1116"/>
      <c r="T59" s="1117"/>
      <c r="U59" s="256"/>
      <c r="V59" s="257"/>
      <c r="W59" s="346"/>
      <c r="X59" s="335"/>
      <c r="Y59" s="256"/>
      <c r="Z59" s="256"/>
      <c r="AA59" s="257"/>
      <c r="AB59" s="256"/>
      <c r="AC59" s="256"/>
      <c r="AD59" s="258"/>
      <c r="AE59" s="257"/>
      <c r="AF59" s="258"/>
      <c r="AG59" s="256"/>
      <c r="AH59" s="1090">
        <f t="shared" si="4"/>
        <v>0</v>
      </c>
      <c r="AI59" s="937"/>
      <c r="AJ59" s="1076"/>
      <c r="AK59" s="1077"/>
      <c r="AL59" s="1102">
        <f t="shared" si="5"/>
        <v>0</v>
      </c>
      <c r="AM59" s="1103"/>
      <c r="AN59" s="1104"/>
      <c r="AO59" s="1105"/>
      <c r="AP59" s="1104"/>
      <c r="AQ59" s="1105"/>
      <c r="AR59" s="1104"/>
      <c r="AS59" s="1105"/>
      <c r="AT59" s="258"/>
      <c r="AU59" s="1067">
        <f t="shared" si="6"/>
        <v>0</v>
      </c>
      <c r="AV59" s="1068"/>
      <c r="AW59" s="261"/>
      <c r="AX59" s="342"/>
      <c r="AY59" s="262"/>
      <c r="AZ59" s="342"/>
      <c r="BA59" s="262"/>
      <c r="BB59" s="342"/>
      <c r="BC59" s="262"/>
      <c r="BD59" s="343"/>
      <c r="BF59" s="84" t="e">
        <f t="shared" si="7"/>
        <v>#DIV/0!</v>
      </c>
      <c r="BG59" s="14"/>
      <c r="BH59" s="14"/>
      <c r="BI59" s="14"/>
      <c r="BJ59" s="14"/>
      <c r="BK59" s="14"/>
    </row>
    <row r="60" spans="1:63" ht="18.75" hidden="1">
      <c r="A60" s="339">
        <v>5</v>
      </c>
      <c r="B60" s="1106"/>
      <c r="C60" s="1107"/>
      <c r="D60" s="1107"/>
      <c r="E60" s="1107"/>
      <c r="F60" s="1107"/>
      <c r="G60" s="1107"/>
      <c r="H60" s="1107"/>
      <c r="I60" s="1107"/>
      <c r="J60" s="1107"/>
      <c r="K60" s="1107"/>
      <c r="L60" s="1107"/>
      <c r="M60" s="1107"/>
      <c r="N60" s="1107"/>
      <c r="O60" s="1107"/>
      <c r="P60" s="1107"/>
      <c r="Q60" s="1107"/>
      <c r="R60" s="1107"/>
      <c r="S60" s="1107"/>
      <c r="T60" s="1108"/>
      <c r="U60" s="291"/>
      <c r="V60" s="294"/>
      <c r="W60" s="346"/>
      <c r="X60" s="335"/>
      <c r="Y60" s="256"/>
      <c r="Z60" s="256"/>
      <c r="AA60" s="257"/>
      <c r="AB60" s="256"/>
      <c r="AC60" s="256"/>
      <c r="AD60" s="258"/>
      <c r="AE60" s="257"/>
      <c r="AF60" s="258"/>
      <c r="AG60" s="256"/>
      <c r="AH60" s="1090">
        <f t="shared" si="4"/>
        <v>0</v>
      </c>
      <c r="AI60" s="937"/>
      <c r="AJ60" s="1109"/>
      <c r="AK60" s="1110"/>
      <c r="AL60" s="1111">
        <f t="shared" si="5"/>
        <v>0</v>
      </c>
      <c r="AM60" s="1112"/>
      <c r="AN60" s="1113"/>
      <c r="AO60" s="1114"/>
      <c r="AP60" s="1113"/>
      <c r="AQ60" s="1114"/>
      <c r="AR60" s="1113"/>
      <c r="AS60" s="1114"/>
      <c r="AT60" s="293"/>
      <c r="AU60" s="1051">
        <f t="shared" si="6"/>
        <v>0</v>
      </c>
      <c r="AV60" s="1052"/>
      <c r="AW60" s="295"/>
      <c r="AX60" s="347"/>
      <c r="AY60" s="296"/>
      <c r="AZ60" s="347"/>
      <c r="BA60" s="296"/>
      <c r="BB60" s="347"/>
      <c r="BC60" s="296"/>
      <c r="BD60" s="348"/>
      <c r="BF60" s="84" t="e">
        <f t="shared" si="7"/>
        <v>#DIV/0!</v>
      </c>
      <c r="BG60" s="14"/>
      <c r="BH60" s="14"/>
      <c r="BI60" s="14"/>
      <c r="BJ60" s="14"/>
      <c r="BK60" s="14"/>
    </row>
    <row r="61" spans="1:63" ht="18" hidden="1">
      <c r="A61" s="333">
        <v>6</v>
      </c>
      <c r="B61" s="1078"/>
      <c r="C61" s="1079"/>
      <c r="D61" s="1079"/>
      <c r="E61" s="1079"/>
      <c r="F61" s="1079"/>
      <c r="G61" s="1079"/>
      <c r="H61" s="1079"/>
      <c r="I61" s="1079"/>
      <c r="J61" s="1079"/>
      <c r="K61" s="1079"/>
      <c r="L61" s="1079"/>
      <c r="M61" s="1079"/>
      <c r="N61" s="1079"/>
      <c r="O61" s="1079"/>
      <c r="P61" s="1079"/>
      <c r="Q61" s="1079"/>
      <c r="R61" s="1079"/>
      <c r="S61" s="1079"/>
      <c r="T61" s="1080"/>
      <c r="U61" s="256"/>
      <c r="V61" s="257"/>
      <c r="W61" s="256"/>
      <c r="X61" s="256"/>
      <c r="Y61" s="256"/>
      <c r="Z61" s="256"/>
      <c r="AA61" s="257"/>
      <c r="AB61" s="256"/>
      <c r="AC61" s="256"/>
      <c r="AD61" s="258"/>
      <c r="AE61" s="257"/>
      <c r="AF61" s="258"/>
      <c r="AG61" s="256"/>
      <c r="AH61" s="1090">
        <f t="shared" si="4"/>
        <v>0</v>
      </c>
      <c r="AI61" s="937"/>
      <c r="AJ61" s="964"/>
      <c r="AK61" s="1081"/>
      <c r="AL61" s="1102">
        <f t="shared" si="5"/>
        <v>0</v>
      </c>
      <c r="AM61" s="1103"/>
      <c r="AN61" s="962"/>
      <c r="AO61" s="963"/>
      <c r="AP61" s="962"/>
      <c r="AQ61" s="963"/>
      <c r="AR61" s="962"/>
      <c r="AS61" s="963"/>
      <c r="AT61" s="258"/>
      <c r="AU61" s="1067">
        <f t="shared" si="6"/>
        <v>0</v>
      </c>
      <c r="AV61" s="1068"/>
      <c r="AW61" s="261"/>
      <c r="AX61" s="258"/>
      <c r="AY61" s="262"/>
      <c r="AZ61" s="258"/>
      <c r="BA61" s="262"/>
      <c r="BB61" s="258"/>
      <c r="BC61" s="262"/>
      <c r="BD61" s="265"/>
      <c r="BF61" s="84" t="e">
        <f t="shared" si="7"/>
        <v>#DIV/0!</v>
      </c>
      <c r="BG61" s="14"/>
      <c r="BH61" s="14"/>
      <c r="BI61" s="14"/>
      <c r="BJ61" s="14"/>
      <c r="BK61" s="14"/>
    </row>
    <row r="62" spans="1:63" ht="18.75" hidden="1">
      <c r="A62" s="339">
        <v>7</v>
      </c>
      <c r="B62" s="1099"/>
      <c r="C62" s="1100"/>
      <c r="D62" s="1100"/>
      <c r="E62" s="1100"/>
      <c r="F62" s="1100"/>
      <c r="G62" s="1100"/>
      <c r="H62" s="1100"/>
      <c r="I62" s="1100"/>
      <c r="J62" s="1100"/>
      <c r="K62" s="1100"/>
      <c r="L62" s="1100"/>
      <c r="M62" s="1100"/>
      <c r="N62" s="1100"/>
      <c r="O62" s="1100"/>
      <c r="P62" s="1100"/>
      <c r="Q62" s="1100"/>
      <c r="R62" s="1100"/>
      <c r="S62" s="1100"/>
      <c r="T62" s="1101"/>
      <c r="U62" s="256"/>
      <c r="V62" s="350"/>
      <c r="W62" s="256"/>
      <c r="X62" s="256"/>
      <c r="Y62" s="256"/>
      <c r="Z62" s="256"/>
      <c r="AA62" s="257"/>
      <c r="AB62" s="256"/>
      <c r="AC62" s="256"/>
      <c r="AD62" s="258"/>
      <c r="AE62" s="257"/>
      <c r="AF62" s="258"/>
      <c r="AG62" s="256"/>
      <c r="AH62" s="1090">
        <f t="shared" si="4"/>
        <v>0</v>
      </c>
      <c r="AI62" s="937"/>
      <c r="AJ62" s="916"/>
      <c r="AK62" s="1089"/>
      <c r="AL62" s="1072">
        <f t="shared" si="5"/>
        <v>0</v>
      </c>
      <c r="AM62" s="910"/>
      <c r="AN62" s="960"/>
      <c r="AO62" s="961"/>
      <c r="AP62" s="960"/>
      <c r="AQ62" s="961"/>
      <c r="AR62" s="960"/>
      <c r="AS62" s="961"/>
      <c r="AT62" s="256"/>
      <c r="AU62" s="1067">
        <f t="shared" si="6"/>
        <v>0</v>
      </c>
      <c r="AV62" s="1068"/>
      <c r="AW62" s="352"/>
      <c r="AX62" s="314"/>
      <c r="AY62" s="315"/>
      <c r="AZ62" s="314"/>
      <c r="BA62" s="315"/>
      <c r="BB62" s="314"/>
      <c r="BC62" s="315"/>
      <c r="BD62" s="313"/>
      <c r="BF62" s="84" t="e">
        <f t="shared" si="7"/>
        <v>#DIV/0!</v>
      </c>
      <c r="BG62" s="14"/>
      <c r="BH62" s="14"/>
      <c r="BI62" s="14"/>
      <c r="BJ62" s="14"/>
      <c r="BK62" s="14"/>
    </row>
    <row r="63" spans="1:63" ht="18.75" hidden="1">
      <c r="A63" s="339">
        <v>8</v>
      </c>
      <c r="B63" s="1096"/>
      <c r="C63" s="1097"/>
      <c r="D63" s="1097"/>
      <c r="E63" s="1097"/>
      <c r="F63" s="1097"/>
      <c r="G63" s="1097"/>
      <c r="H63" s="1097"/>
      <c r="I63" s="1097"/>
      <c r="J63" s="1097"/>
      <c r="K63" s="1097"/>
      <c r="L63" s="1097"/>
      <c r="M63" s="1097"/>
      <c r="N63" s="1097"/>
      <c r="O63" s="1097"/>
      <c r="P63" s="1097"/>
      <c r="Q63" s="1097"/>
      <c r="R63" s="1097"/>
      <c r="S63" s="1097"/>
      <c r="T63" s="1098"/>
      <c r="U63" s="256"/>
      <c r="V63" s="256"/>
      <c r="W63" s="258"/>
      <c r="X63" s="256"/>
      <c r="Y63" s="256"/>
      <c r="Z63" s="256"/>
      <c r="AA63" s="257"/>
      <c r="AB63" s="256"/>
      <c r="AC63" s="256"/>
      <c r="AD63" s="258"/>
      <c r="AE63" s="257"/>
      <c r="AF63" s="258"/>
      <c r="AG63" s="256"/>
      <c r="AH63" s="1090">
        <f t="shared" si="4"/>
        <v>0</v>
      </c>
      <c r="AI63" s="937"/>
      <c r="AJ63" s="964"/>
      <c r="AK63" s="1081"/>
      <c r="AL63" s="1072">
        <f t="shared" si="5"/>
        <v>0</v>
      </c>
      <c r="AM63" s="910"/>
      <c r="AN63" s="1094"/>
      <c r="AO63" s="1095"/>
      <c r="AP63" s="1094"/>
      <c r="AQ63" s="1095"/>
      <c r="AR63" s="1091"/>
      <c r="AS63" s="1091"/>
      <c r="AT63" s="256"/>
      <c r="AU63" s="1067">
        <f t="shared" si="6"/>
        <v>0</v>
      </c>
      <c r="AV63" s="1068"/>
      <c r="AW63" s="261"/>
      <c r="AX63" s="258"/>
      <c r="AY63" s="262"/>
      <c r="AZ63" s="258"/>
      <c r="BA63" s="262"/>
      <c r="BB63" s="258"/>
      <c r="BC63" s="262"/>
      <c r="BD63" s="265"/>
      <c r="BF63" s="84" t="e">
        <f t="shared" si="7"/>
        <v>#DIV/0!</v>
      </c>
      <c r="BG63" s="14"/>
      <c r="BH63" s="14"/>
      <c r="BI63" s="14"/>
      <c r="BJ63" s="14"/>
      <c r="BK63" s="14"/>
    </row>
    <row r="64" spans="1:63" ht="18.75" hidden="1">
      <c r="A64" s="339">
        <v>9</v>
      </c>
      <c r="B64" s="1084"/>
      <c r="C64" s="1085"/>
      <c r="D64" s="1085"/>
      <c r="E64" s="1085"/>
      <c r="F64" s="1085"/>
      <c r="G64" s="1085"/>
      <c r="H64" s="1085"/>
      <c r="I64" s="1085"/>
      <c r="J64" s="1085"/>
      <c r="K64" s="1085"/>
      <c r="L64" s="1085"/>
      <c r="M64" s="1085"/>
      <c r="N64" s="1085"/>
      <c r="O64" s="1085"/>
      <c r="P64" s="1085"/>
      <c r="Q64" s="1085"/>
      <c r="R64" s="1085"/>
      <c r="S64" s="1085"/>
      <c r="T64" s="1086"/>
      <c r="U64" s="256"/>
      <c r="V64" s="256"/>
      <c r="W64" s="258"/>
      <c r="X64" s="256"/>
      <c r="Y64" s="256"/>
      <c r="Z64" s="256"/>
      <c r="AA64" s="353"/>
      <c r="AB64" s="349"/>
      <c r="AC64" s="349"/>
      <c r="AD64" s="259"/>
      <c r="AE64" s="353"/>
      <c r="AF64" s="1092"/>
      <c r="AG64" s="1093"/>
      <c r="AH64" s="1090">
        <f t="shared" si="4"/>
        <v>0</v>
      </c>
      <c r="AI64" s="937"/>
      <c r="AJ64" s="1076"/>
      <c r="AK64" s="1077"/>
      <c r="AL64" s="1072">
        <f t="shared" si="5"/>
        <v>0</v>
      </c>
      <c r="AM64" s="910"/>
      <c r="AN64" s="1094"/>
      <c r="AO64" s="1095"/>
      <c r="AP64" s="1094"/>
      <c r="AQ64" s="1095"/>
      <c r="AR64" s="1094"/>
      <c r="AS64" s="1095"/>
      <c r="AT64" s="258"/>
      <c r="AU64" s="1067">
        <f t="shared" si="6"/>
        <v>0</v>
      </c>
      <c r="AV64" s="1068"/>
      <c r="AW64" s="261"/>
      <c r="AX64" s="258"/>
      <c r="AY64" s="262"/>
      <c r="AZ64" s="258"/>
      <c r="BA64" s="262"/>
      <c r="BB64" s="258"/>
      <c r="BC64" s="262"/>
      <c r="BD64" s="265"/>
      <c r="BF64" s="84" t="e">
        <f t="shared" si="7"/>
        <v>#DIV/0!</v>
      </c>
      <c r="BG64" s="14"/>
      <c r="BH64" s="14"/>
      <c r="BI64" s="14"/>
      <c r="BJ64" s="14"/>
      <c r="BK64" s="14"/>
    </row>
    <row r="65" spans="1:63" ht="18" hidden="1">
      <c r="A65" s="339">
        <v>10</v>
      </c>
      <c r="B65" s="1078"/>
      <c r="C65" s="1079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80"/>
      <c r="U65" s="256"/>
      <c r="V65" s="257"/>
      <c r="W65" s="256"/>
      <c r="X65" s="256"/>
      <c r="Y65" s="256"/>
      <c r="Z65" s="256"/>
      <c r="AA65" s="257"/>
      <c r="AB65" s="256"/>
      <c r="AC65" s="256"/>
      <c r="AD65" s="259"/>
      <c r="AE65" s="353"/>
      <c r="AF65" s="259"/>
      <c r="AG65" s="349"/>
      <c r="AH65" s="1090">
        <f t="shared" si="4"/>
        <v>0</v>
      </c>
      <c r="AI65" s="937"/>
      <c r="AJ65" s="964"/>
      <c r="AK65" s="1081"/>
      <c r="AL65" s="1072">
        <f t="shared" si="5"/>
        <v>0</v>
      </c>
      <c r="AM65" s="910"/>
      <c r="AN65" s="962"/>
      <c r="AO65" s="963"/>
      <c r="AP65" s="962"/>
      <c r="AQ65" s="963"/>
      <c r="AR65" s="962"/>
      <c r="AS65" s="963"/>
      <c r="AT65" s="256"/>
      <c r="AU65" s="1067">
        <f t="shared" si="6"/>
        <v>0</v>
      </c>
      <c r="AV65" s="1068"/>
      <c r="AW65" s="261"/>
      <c r="AX65" s="258"/>
      <c r="AY65" s="262"/>
      <c r="AZ65" s="258"/>
      <c r="BA65" s="262"/>
      <c r="BB65" s="258"/>
      <c r="BC65" s="262"/>
      <c r="BD65" s="265"/>
      <c r="BF65" s="84" t="e">
        <f t="shared" si="7"/>
        <v>#DIV/0!</v>
      </c>
      <c r="BG65" s="14"/>
      <c r="BH65" s="14"/>
      <c r="BI65" s="14"/>
      <c r="BJ65" s="14"/>
      <c r="BK65" s="14"/>
    </row>
    <row r="66" spans="1:63" ht="18.75" hidden="1">
      <c r="A66" s="333">
        <v>11</v>
      </c>
      <c r="B66" s="1084"/>
      <c r="C66" s="1085"/>
      <c r="D66" s="1085"/>
      <c r="E66" s="1085"/>
      <c r="F66" s="1085"/>
      <c r="G66" s="1085"/>
      <c r="H66" s="1085"/>
      <c r="I66" s="1085"/>
      <c r="J66" s="1085"/>
      <c r="K66" s="1085"/>
      <c r="L66" s="1085"/>
      <c r="M66" s="1085"/>
      <c r="N66" s="1085"/>
      <c r="O66" s="1085"/>
      <c r="P66" s="1085"/>
      <c r="Q66" s="1085"/>
      <c r="R66" s="1085"/>
      <c r="S66" s="1085"/>
      <c r="T66" s="1086"/>
      <c r="U66" s="354"/>
      <c r="V66" s="350"/>
      <c r="W66" s="256"/>
      <c r="X66" s="256"/>
      <c r="Y66" s="256"/>
      <c r="Z66" s="256"/>
      <c r="AA66" s="257"/>
      <c r="AB66" s="256"/>
      <c r="AC66" s="256"/>
      <c r="AD66" s="259"/>
      <c r="AE66" s="353"/>
      <c r="AF66" s="259"/>
      <c r="AG66" s="349"/>
      <c r="AH66" s="1087">
        <f t="shared" si="4"/>
        <v>0</v>
      </c>
      <c r="AI66" s="1088"/>
      <c r="AJ66" s="916"/>
      <c r="AK66" s="1089"/>
      <c r="AL66" s="1064">
        <f t="shared" si="5"/>
        <v>0</v>
      </c>
      <c r="AM66" s="1065"/>
      <c r="AN66" s="960"/>
      <c r="AO66" s="961"/>
      <c r="AP66" s="960"/>
      <c r="AQ66" s="961"/>
      <c r="AR66" s="960"/>
      <c r="AS66" s="961"/>
      <c r="AT66" s="291"/>
      <c r="AU66" s="1051">
        <f t="shared" si="6"/>
        <v>0</v>
      </c>
      <c r="AV66" s="1052"/>
      <c r="AW66" s="352"/>
      <c r="AX66" s="314"/>
      <c r="AY66" s="315"/>
      <c r="AZ66" s="314"/>
      <c r="BA66" s="315"/>
      <c r="BB66" s="314"/>
      <c r="BC66" s="315"/>
      <c r="BD66" s="313"/>
      <c r="BF66" s="84" t="e">
        <f t="shared" si="7"/>
        <v>#DIV/0!</v>
      </c>
      <c r="BG66" s="14"/>
      <c r="BH66" s="14"/>
      <c r="BI66" s="14"/>
      <c r="BJ66" s="14"/>
      <c r="BK66" s="14"/>
    </row>
    <row r="67" spans="1:63" ht="18" hidden="1">
      <c r="A67" s="339">
        <v>12</v>
      </c>
      <c r="B67" s="1078"/>
      <c r="C67" s="1079"/>
      <c r="D67" s="1079"/>
      <c r="E67" s="1079"/>
      <c r="F67" s="1079"/>
      <c r="G67" s="1079"/>
      <c r="H67" s="1079"/>
      <c r="I67" s="1079"/>
      <c r="J67" s="1079"/>
      <c r="K67" s="1079"/>
      <c r="L67" s="1079"/>
      <c r="M67" s="1079"/>
      <c r="N67" s="1079"/>
      <c r="O67" s="1079"/>
      <c r="P67" s="1079"/>
      <c r="Q67" s="1079"/>
      <c r="R67" s="1079"/>
      <c r="S67" s="1079"/>
      <c r="T67" s="1080"/>
      <c r="U67" s="256"/>
      <c r="V67" s="256"/>
      <c r="W67" s="258"/>
      <c r="X67" s="256"/>
      <c r="Y67" s="256"/>
      <c r="Z67" s="256"/>
      <c r="AA67" s="257"/>
      <c r="AB67" s="256"/>
      <c r="AC67" s="256"/>
      <c r="AD67" s="259"/>
      <c r="AE67" s="353"/>
      <c r="AF67" s="355"/>
      <c r="AG67" s="356"/>
      <c r="AH67" s="1072">
        <f t="shared" si="4"/>
        <v>0</v>
      </c>
      <c r="AI67" s="910"/>
      <c r="AJ67" s="964"/>
      <c r="AK67" s="1081"/>
      <c r="AL67" s="1072">
        <f t="shared" si="5"/>
        <v>0</v>
      </c>
      <c r="AM67" s="910"/>
      <c r="AN67" s="1082"/>
      <c r="AO67" s="1083"/>
      <c r="AP67" s="1082"/>
      <c r="AQ67" s="1083"/>
      <c r="AR67" s="962"/>
      <c r="AS67" s="963"/>
      <c r="AT67" s="256"/>
      <c r="AU67" s="1067">
        <f t="shared" si="6"/>
        <v>0</v>
      </c>
      <c r="AV67" s="1068"/>
      <c r="AW67" s="261"/>
      <c r="AX67" s="258"/>
      <c r="AY67" s="262"/>
      <c r="AZ67" s="258"/>
      <c r="BA67" s="262"/>
      <c r="BB67" s="258"/>
      <c r="BC67" s="262"/>
      <c r="BD67" s="265"/>
      <c r="BF67" s="84" t="e">
        <f t="shared" si="7"/>
        <v>#DIV/0!</v>
      </c>
      <c r="BG67" s="14"/>
      <c r="BH67" s="14"/>
      <c r="BI67" s="14"/>
      <c r="BJ67" s="14"/>
      <c r="BK67" s="14"/>
    </row>
    <row r="68" spans="1:63" ht="18" hidden="1">
      <c r="A68" s="339">
        <v>13</v>
      </c>
      <c r="B68" s="1073"/>
      <c r="C68" s="1074"/>
      <c r="D68" s="1074"/>
      <c r="E68" s="1074"/>
      <c r="F68" s="1074"/>
      <c r="G68" s="1074"/>
      <c r="H68" s="1074"/>
      <c r="I68" s="1074"/>
      <c r="J68" s="1074"/>
      <c r="K68" s="1074"/>
      <c r="L68" s="1074"/>
      <c r="M68" s="1074"/>
      <c r="N68" s="1074"/>
      <c r="O68" s="1074"/>
      <c r="P68" s="1074"/>
      <c r="Q68" s="1074"/>
      <c r="R68" s="1074"/>
      <c r="S68" s="1074"/>
      <c r="T68" s="1075"/>
      <c r="U68" s="256"/>
      <c r="V68" s="256"/>
      <c r="W68" s="258"/>
      <c r="X68" s="256"/>
      <c r="Y68" s="291"/>
      <c r="Z68" s="291"/>
      <c r="AA68" s="294"/>
      <c r="AB68" s="291"/>
      <c r="AC68" s="291"/>
      <c r="AD68" s="357"/>
      <c r="AE68" s="358"/>
      <c r="AF68" s="359"/>
      <c r="AG68" s="360"/>
      <c r="AH68" s="1072">
        <f t="shared" si="4"/>
        <v>0</v>
      </c>
      <c r="AI68" s="910"/>
      <c r="AJ68" s="1076"/>
      <c r="AK68" s="1077"/>
      <c r="AL68" s="1072">
        <f t="shared" si="5"/>
        <v>0</v>
      </c>
      <c r="AM68" s="910"/>
      <c r="AN68" s="962"/>
      <c r="AO68" s="963"/>
      <c r="AP68" s="962"/>
      <c r="AQ68" s="963"/>
      <c r="AR68" s="962"/>
      <c r="AS68" s="963"/>
      <c r="AT68" s="291"/>
      <c r="AU68" s="1067">
        <f t="shared" si="6"/>
        <v>0</v>
      </c>
      <c r="AV68" s="1068"/>
      <c r="AW68" s="261"/>
      <c r="AX68" s="258"/>
      <c r="AY68" s="262"/>
      <c r="AZ68" s="258"/>
      <c r="BA68" s="262"/>
      <c r="BB68" s="258"/>
      <c r="BC68" s="262"/>
      <c r="BD68" s="265"/>
      <c r="BF68" s="84" t="e">
        <f t="shared" si="7"/>
        <v>#DIV/0!</v>
      </c>
      <c r="BG68" s="14"/>
      <c r="BH68" s="14"/>
      <c r="BI68" s="14"/>
      <c r="BJ68" s="14"/>
      <c r="BK68" s="14"/>
    </row>
    <row r="69" spans="1:63" ht="18" hidden="1">
      <c r="A69" s="339">
        <v>14</v>
      </c>
      <c r="B69" s="1069"/>
      <c r="C69" s="1070"/>
      <c r="D69" s="1070"/>
      <c r="E69" s="1070"/>
      <c r="F69" s="1070"/>
      <c r="G69" s="1070"/>
      <c r="H69" s="1070"/>
      <c r="I69" s="1070"/>
      <c r="J69" s="1070"/>
      <c r="K69" s="1070"/>
      <c r="L69" s="1070"/>
      <c r="M69" s="1070"/>
      <c r="N69" s="1070"/>
      <c r="O69" s="1070"/>
      <c r="P69" s="1070"/>
      <c r="Q69" s="1070"/>
      <c r="R69" s="1070"/>
      <c r="S69" s="1070"/>
      <c r="T69" s="1071"/>
      <c r="U69" s="256"/>
      <c r="V69" s="256"/>
      <c r="W69" s="258"/>
      <c r="X69" s="256"/>
      <c r="Y69" s="291"/>
      <c r="Z69" s="291"/>
      <c r="AA69" s="294"/>
      <c r="AB69" s="291"/>
      <c r="AC69" s="291"/>
      <c r="AD69" s="357"/>
      <c r="AE69" s="358"/>
      <c r="AF69" s="359"/>
      <c r="AG69" s="360"/>
      <c r="AH69" s="1072">
        <f t="shared" si="4"/>
        <v>0</v>
      </c>
      <c r="AI69" s="910"/>
      <c r="AJ69" s="964"/>
      <c r="AK69" s="965"/>
      <c r="AL69" s="1072">
        <f t="shared" si="5"/>
        <v>0</v>
      </c>
      <c r="AM69" s="910"/>
      <c r="AN69" s="258"/>
      <c r="AO69" s="257"/>
      <c r="AP69" s="258"/>
      <c r="AQ69" s="257"/>
      <c r="AR69" s="258"/>
      <c r="AS69" s="257"/>
      <c r="AT69" s="291"/>
      <c r="AU69" s="1067">
        <f t="shared" si="6"/>
        <v>0</v>
      </c>
      <c r="AV69" s="1068"/>
      <c r="AW69" s="261"/>
      <c r="AX69" s="314"/>
      <c r="AY69" s="262"/>
      <c r="AZ69" s="314"/>
      <c r="BA69" s="262"/>
      <c r="BB69" s="314"/>
      <c r="BC69" s="262"/>
      <c r="BD69" s="313"/>
      <c r="BF69" s="84" t="e">
        <f t="shared" si="7"/>
        <v>#DIV/0!</v>
      </c>
      <c r="BG69" s="14"/>
      <c r="BH69" s="14"/>
      <c r="BI69" s="14"/>
      <c r="BJ69" s="14"/>
      <c r="BK69" s="14"/>
    </row>
    <row r="70" spans="1:63" ht="18.75" hidden="1" thickBot="1">
      <c r="A70" s="339">
        <v>15</v>
      </c>
      <c r="B70" s="1058"/>
      <c r="C70" s="1059"/>
      <c r="D70" s="1059"/>
      <c r="E70" s="1059"/>
      <c r="F70" s="1059"/>
      <c r="G70" s="1059"/>
      <c r="H70" s="1059"/>
      <c r="I70" s="1059"/>
      <c r="J70" s="1059"/>
      <c r="K70" s="1059"/>
      <c r="L70" s="1059"/>
      <c r="M70" s="1059"/>
      <c r="N70" s="1059"/>
      <c r="O70" s="1059"/>
      <c r="P70" s="1059"/>
      <c r="Q70" s="1059"/>
      <c r="R70" s="1059"/>
      <c r="S70" s="1059"/>
      <c r="T70" s="1060"/>
      <c r="U70" s="256"/>
      <c r="V70" s="256"/>
      <c r="W70" s="258"/>
      <c r="X70" s="256"/>
      <c r="Y70" s="291"/>
      <c r="Z70" s="291"/>
      <c r="AA70" s="294"/>
      <c r="AB70" s="291"/>
      <c r="AC70" s="291"/>
      <c r="AD70" s="1061"/>
      <c r="AE70" s="1062"/>
      <c r="AF70" s="1061"/>
      <c r="AG70" s="1063"/>
      <c r="AH70" s="1064">
        <f t="shared" si="4"/>
        <v>0</v>
      </c>
      <c r="AI70" s="1065"/>
      <c r="AJ70" s="907"/>
      <c r="AK70" s="1066"/>
      <c r="AL70" s="1064">
        <f t="shared" si="5"/>
        <v>0</v>
      </c>
      <c r="AM70" s="1065"/>
      <c r="AN70" s="293"/>
      <c r="AO70" s="294"/>
      <c r="AP70" s="293"/>
      <c r="AQ70" s="294"/>
      <c r="AR70" s="293"/>
      <c r="AS70" s="294"/>
      <c r="AT70" s="291"/>
      <c r="AU70" s="1051">
        <f t="shared" si="6"/>
        <v>0</v>
      </c>
      <c r="AV70" s="1052"/>
      <c r="AW70" s="261"/>
      <c r="AX70" s="314"/>
      <c r="AY70" s="262"/>
      <c r="AZ70" s="314"/>
      <c r="BA70" s="262"/>
      <c r="BB70" s="314"/>
      <c r="BC70" s="262"/>
      <c r="BD70" s="313"/>
      <c r="BF70" s="84" t="e">
        <f t="shared" si="7"/>
        <v>#DIV/0!</v>
      </c>
      <c r="BG70" s="14"/>
      <c r="BH70" s="14"/>
      <c r="BI70" s="14"/>
      <c r="BJ70" s="14"/>
      <c r="BK70" s="14"/>
    </row>
    <row r="71" spans="1:63" ht="19.5" hidden="1" thickBot="1">
      <c r="A71" s="362"/>
      <c r="B71" s="1053" t="s">
        <v>157</v>
      </c>
      <c r="C71" s="1054"/>
      <c r="D71" s="1054"/>
      <c r="E71" s="1054"/>
      <c r="F71" s="1054"/>
      <c r="G71" s="1054"/>
      <c r="H71" s="1054"/>
      <c r="I71" s="1054"/>
      <c r="J71" s="1054"/>
      <c r="K71" s="1054"/>
      <c r="L71" s="1054"/>
      <c r="M71" s="1054"/>
      <c r="N71" s="1054"/>
      <c r="O71" s="1054"/>
      <c r="P71" s="1054"/>
      <c r="Q71" s="1054"/>
      <c r="R71" s="1054"/>
      <c r="S71" s="1054"/>
      <c r="T71" s="1055"/>
      <c r="U71" s="1044"/>
      <c r="V71" s="1044"/>
      <c r="W71" s="1043"/>
      <c r="X71" s="1044"/>
      <c r="Y71" s="1044"/>
      <c r="Z71" s="1044"/>
      <c r="AA71" s="1056"/>
      <c r="AB71" s="363"/>
      <c r="AC71" s="363"/>
      <c r="AD71" s="1043"/>
      <c r="AE71" s="1056"/>
      <c r="AF71" s="364"/>
      <c r="AG71" s="365"/>
      <c r="AH71" s="946"/>
      <c r="AI71" s="950"/>
      <c r="AJ71" s="948"/>
      <c r="AK71" s="949"/>
      <c r="AL71" s="1046"/>
      <c r="AM71" s="1057"/>
      <c r="AN71" s="1043"/>
      <c r="AO71" s="1056"/>
      <c r="AP71" s="1043"/>
      <c r="AQ71" s="1056"/>
      <c r="AR71" s="1043"/>
      <c r="AS71" s="1044"/>
      <c r="AT71" s="366"/>
      <c r="AU71" s="1045"/>
      <c r="AV71" s="1046"/>
      <c r="AW71" s="203"/>
      <c r="AX71" s="328"/>
      <c r="AY71" s="328"/>
      <c r="AZ71" s="328"/>
      <c r="BA71" s="328"/>
      <c r="BB71" s="328"/>
      <c r="BC71" s="328"/>
      <c r="BD71" s="329"/>
      <c r="BF71" s="84" t="e">
        <f t="shared" si="7"/>
        <v>#DIV/0!</v>
      </c>
      <c r="BG71" s="14"/>
      <c r="BH71" s="14"/>
      <c r="BI71" s="14"/>
      <c r="BJ71" s="14"/>
      <c r="BK71" s="14"/>
    </row>
    <row r="72" spans="1:63" ht="18" hidden="1">
      <c r="A72" s="367">
        <v>1</v>
      </c>
      <c r="B72" s="1047"/>
      <c r="C72" s="931"/>
      <c r="D72" s="931"/>
      <c r="E72" s="931"/>
      <c r="F72" s="931"/>
      <c r="G72" s="931"/>
      <c r="H72" s="931"/>
      <c r="I72" s="931"/>
      <c r="J72" s="931"/>
      <c r="K72" s="931"/>
      <c r="L72" s="931"/>
      <c r="M72" s="931"/>
      <c r="N72" s="931"/>
      <c r="O72" s="931"/>
      <c r="P72" s="931"/>
      <c r="Q72" s="931"/>
      <c r="R72" s="931"/>
      <c r="S72" s="931"/>
      <c r="T72" s="1048"/>
      <c r="U72" s="368"/>
      <c r="V72" s="368"/>
      <c r="W72" s="369"/>
      <c r="X72" s="368"/>
      <c r="Y72" s="368"/>
      <c r="Z72" s="368"/>
      <c r="AA72" s="370"/>
      <c r="AB72" s="368"/>
      <c r="AC72" s="368"/>
      <c r="AD72" s="369"/>
      <c r="AE72" s="370"/>
      <c r="AF72" s="938"/>
      <c r="AG72" s="978"/>
      <c r="AH72" s="1049">
        <f aca="true" t="shared" si="8" ref="AH72:AH86">AJ72/30</f>
        <v>0</v>
      </c>
      <c r="AI72" s="933"/>
      <c r="AJ72" s="934"/>
      <c r="AK72" s="1050"/>
      <c r="AL72" s="940">
        <f>SUM(AN72:AS72)</f>
        <v>0</v>
      </c>
      <c r="AM72" s="933"/>
      <c r="AN72" s="938"/>
      <c r="AO72" s="939"/>
      <c r="AP72" s="938"/>
      <c r="AQ72" s="939"/>
      <c r="AR72" s="938"/>
      <c r="AS72" s="978"/>
      <c r="AT72" s="371"/>
      <c r="AU72" s="1041">
        <f aca="true" t="shared" si="9" ref="AU72:AU86">AJ72-AL72</f>
        <v>0</v>
      </c>
      <c r="AV72" s="940"/>
      <c r="AW72" s="372"/>
      <c r="AX72" s="373"/>
      <c r="AY72" s="374"/>
      <c r="AZ72" s="373"/>
      <c r="BA72" s="374"/>
      <c r="BB72" s="373"/>
      <c r="BC72" s="374"/>
      <c r="BD72" s="375"/>
      <c r="BF72" s="84" t="e">
        <f t="shared" si="7"/>
        <v>#DIV/0!</v>
      </c>
      <c r="BG72" s="14"/>
      <c r="BH72" s="14"/>
      <c r="BI72" s="14"/>
      <c r="BJ72" s="14"/>
      <c r="BK72" s="14"/>
    </row>
    <row r="73" spans="1:63" ht="18" hidden="1">
      <c r="A73" s="376">
        <v>2</v>
      </c>
      <c r="B73" s="1042"/>
      <c r="C73" s="926"/>
      <c r="D73" s="926"/>
      <c r="E73" s="926"/>
      <c r="F73" s="926"/>
      <c r="G73" s="926"/>
      <c r="H73" s="926"/>
      <c r="I73" s="926"/>
      <c r="J73" s="926"/>
      <c r="K73" s="926"/>
      <c r="L73" s="926"/>
      <c r="M73" s="926"/>
      <c r="N73" s="926"/>
      <c r="O73" s="926"/>
      <c r="P73" s="926"/>
      <c r="Q73" s="926"/>
      <c r="R73" s="926"/>
      <c r="S73" s="926"/>
      <c r="T73" s="953"/>
      <c r="U73" s="354"/>
      <c r="V73" s="354"/>
      <c r="W73" s="377"/>
      <c r="X73" s="354"/>
      <c r="Y73" s="354"/>
      <c r="Z73" s="354"/>
      <c r="AA73" s="350"/>
      <c r="AB73" s="354"/>
      <c r="AC73" s="354"/>
      <c r="AD73" s="377"/>
      <c r="AE73" s="350"/>
      <c r="AF73" s="377"/>
      <c r="AG73" s="354"/>
      <c r="AH73" s="954">
        <f t="shared" si="8"/>
        <v>0</v>
      </c>
      <c r="AI73" s="906"/>
      <c r="AJ73" s="916"/>
      <c r="AK73" s="955"/>
      <c r="AL73" s="901">
        <f>SUM(AN73:AS73)</f>
        <v>0</v>
      </c>
      <c r="AM73" s="906"/>
      <c r="AN73" s="899"/>
      <c r="AO73" s="900"/>
      <c r="AP73" s="899"/>
      <c r="AQ73" s="900"/>
      <c r="AR73" s="899"/>
      <c r="AS73" s="956"/>
      <c r="AT73" s="378"/>
      <c r="AU73" s="942">
        <f t="shared" si="9"/>
        <v>0</v>
      </c>
      <c r="AV73" s="901"/>
      <c r="AW73" s="102"/>
      <c r="AX73" s="314"/>
      <c r="AY73" s="315"/>
      <c r="AZ73" s="314"/>
      <c r="BA73" s="315"/>
      <c r="BB73" s="314"/>
      <c r="BC73" s="315"/>
      <c r="BD73" s="313"/>
      <c r="BF73" s="84" t="e">
        <f t="shared" si="7"/>
        <v>#DIV/0!</v>
      </c>
      <c r="BG73" s="14"/>
      <c r="BH73" s="14"/>
      <c r="BI73" s="14"/>
      <c r="BJ73" s="14"/>
      <c r="BK73" s="14"/>
    </row>
    <row r="74" spans="1:63" ht="18" hidden="1">
      <c r="A74" s="376">
        <v>3</v>
      </c>
      <c r="B74" s="1040"/>
      <c r="C74" s="914"/>
      <c r="D74" s="914"/>
      <c r="E74" s="914"/>
      <c r="F74" s="914"/>
      <c r="G74" s="914"/>
      <c r="H74" s="914"/>
      <c r="I74" s="914"/>
      <c r="J74" s="914"/>
      <c r="K74" s="914"/>
      <c r="L74" s="914"/>
      <c r="M74" s="914"/>
      <c r="N74" s="914"/>
      <c r="O74" s="914"/>
      <c r="P74" s="914"/>
      <c r="Q74" s="914"/>
      <c r="R74" s="914"/>
      <c r="S74" s="914"/>
      <c r="T74" s="915"/>
      <c r="U74" s="354"/>
      <c r="V74" s="354"/>
      <c r="W74" s="377"/>
      <c r="X74" s="354"/>
      <c r="Y74" s="354"/>
      <c r="Z74" s="354"/>
      <c r="AA74" s="350"/>
      <c r="AB74" s="354"/>
      <c r="AC74" s="354"/>
      <c r="AD74" s="377"/>
      <c r="AE74" s="350"/>
      <c r="AF74" s="377"/>
      <c r="AG74" s="354"/>
      <c r="AH74" s="954">
        <f t="shared" si="8"/>
        <v>0</v>
      </c>
      <c r="AI74" s="906"/>
      <c r="AJ74" s="916"/>
      <c r="AK74" s="955"/>
      <c r="AL74" s="901">
        <f>SUM(AN74:AS74)</f>
        <v>0</v>
      </c>
      <c r="AM74" s="906"/>
      <c r="AN74" s="899"/>
      <c r="AO74" s="900"/>
      <c r="AP74" s="899"/>
      <c r="AQ74" s="900"/>
      <c r="AR74" s="1037"/>
      <c r="AS74" s="1038"/>
      <c r="AT74" s="378"/>
      <c r="AU74" s="942">
        <f t="shared" si="9"/>
        <v>0</v>
      </c>
      <c r="AV74" s="901"/>
      <c r="AW74" s="102"/>
      <c r="AX74" s="314"/>
      <c r="AY74" s="315"/>
      <c r="AZ74" s="314"/>
      <c r="BA74" s="315"/>
      <c r="BB74" s="314"/>
      <c r="BC74" s="315"/>
      <c r="BD74" s="313"/>
      <c r="BF74" s="84" t="e">
        <f t="shared" si="7"/>
        <v>#DIV/0!</v>
      </c>
      <c r="BG74" s="14"/>
      <c r="BH74" s="14"/>
      <c r="BI74" s="14"/>
      <c r="BJ74" s="14"/>
      <c r="BK74" s="14"/>
    </row>
    <row r="75" spans="1:63" ht="18" hidden="1">
      <c r="A75" s="376">
        <v>4</v>
      </c>
      <c r="B75" s="1039"/>
      <c r="C75" s="923"/>
      <c r="D75" s="923"/>
      <c r="E75" s="923"/>
      <c r="F75" s="923"/>
      <c r="G75" s="923"/>
      <c r="H75" s="923"/>
      <c r="I75" s="923"/>
      <c r="J75" s="923"/>
      <c r="K75" s="923"/>
      <c r="L75" s="923"/>
      <c r="M75" s="923"/>
      <c r="N75" s="923"/>
      <c r="O75" s="923"/>
      <c r="P75" s="923"/>
      <c r="Q75" s="923"/>
      <c r="R75" s="923"/>
      <c r="S75" s="923"/>
      <c r="T75" s="924"/>
      <c r="U75" s="354"/>
      <c r="V75" s="354"/>
      <c r="W75" s="377"/>
      <c r="X75" s="354"/>
      <c r="Y75" s="354"/>
      <c r="Z75" s="354"/>
      <c r="AA75" s="350"/>
      <c r="AB75" s="354"/>
      <c r="AC75" s="354"/>
      <c r="AD75" s="377"/>
      <c r="AE75" s="350"/>
      <c r="AF75" s="377"/>
      <c r="AG75" s="354"/>
      <c r="AH75" s="954">
        <f t="shared" si="8"/>
        <v>0</v>
      </c>
      <c r="AI75" s="906"/>
      <c r="AJ75" s="916"/>
      <c r="AK75" s="955"/>
      <c r="AL75" s="901">
        <f aca="true" t="shared" si="10" ref="AL75:AL86">SUM(AN75:AQ75)</f>
        <v>0</v>
      </c>
      <c r="AM75" s="906"/>
      <c r="AN75" s="899"/>
      <c r="AO75" s="900"/>
      <c r="AP75" s="899"/>
      <c r="AQ75" s="956"/>
      <c r="AR75" s="1032"/>
      <c r="AS75" s="1032"/>
      <c r="AT75" s="350"/>
      <c r="AU75" s="942">
        <f t="shared" si="9"/>
        <v>0</v>
      </c>
      <c r="AV75" s="901"/>
      <c r="AW75" s="102"/>
      <c r="AX75" s="314"/>
      <c r="AY75" s="315"/>
      <c r="AZ75" s="314"/>
      <c r="BA75" s="315"/>
      <c r="BB75" s="314"/>
      <c r="BC75" s="315"/>
      <c r="BD75" s="313"/>
      <c r="BF75" s="84" t="e">
        <f t="shared" si="7"/>
        <v>#DIV/0!</v>
      </c>
      <c r="BG75" s="14"/>
      <c r="BH75" s="14"/>
      <c r="BI75" s="14"/>
      <c r="BJ75" s="14"/>
      <c r="BK75" s="14"/>
    </row>
    <row r="76" spans="1:63" ht="18" hidden="1">
      <c r="A76" s="376">
        <v>5</v>
      </c>
      <c r="B76" s="1036"/>
      <c r="C76" s="921"/>
      <c r="D76" s="921"/>
      <c r="E76" s="921"/>
      <c r="F76" s="921"/>
      <c r="G76" s="921"/>
      <c r="H76" s="921"/>
      <c r="I76" s="921"/>
      <c r="J76" s="921"/>
      <c r="K76" s="921"/>
      <c r="L76" s="921"/>
      <c r="M76" s="921"/>
      <c r="N76" s="921"/>
      <c r="O76" s="921"/>
      <c r="P76" s="921"/>
      <c r="Q76" s="921"/>
      <c r="R76" s="921"/>
      <c r="S76" s="921"/>
      <c r="T76" s="922"/>
      <c r="U76" s="354"/>
      <c r="V76" s="354"/>
      <c r="W76" s="379"/>
      <c r="X76" s="354"/>
      <c r="Y76" s="354"/>
      <c r="Z76" s="354"/>
      <c r="AA76" s="350"/>
      <c r="AB76" s="354"/>
      <c r="AC76" s="354"/>
      <c r="AD76" s="377"/>
      <c r="AE76" s="350"/>
      <c r="AF76" s="377"/>
      <c r="AG76" s="354"/>
      <c r="AH76" s="954">
        <f t="shared" si="8"/>
        <v>0</v>
      </c>
      <c r="AI76" s="906"/>
      <c r="AJ76" s="916"/>
      <c r="AK76" s="955"/>
      <c r="AL76" s="901">
        <f t="shared" si="10"/>
        <v>0</v>
      </c>
      <c r="AM76" s="906"/>
      <c r="AN76" s="899"/>
      <c r="AO76" s="900"/>
      <c r="AP76" s="899"/>
      <c r="AQ76" s="956"/>
      <c r="AR76" s="1032"/>
      <c r="AS76" s="1032"/>
      <c r="AT76" s="350"/>
      <c r="AU76" s="942">
        <f t="shared" si="9"/>
        <v>0</v>
      </c>
      <c r="AV76" s="901"/>
      <c r="AW76" s="102"/>
      <c r="AX76" s="314"/>
      <c r="AY76" s="315"/>
      <c r="AZ76" s="314"/>
      <c r="BA76" s="315"/>
      <c r="BB76" s="314"/>
      <c r="BC76" s="315"/>
      <c r="BD76" s="313"/>
      <c r="BF76" s="84" t="e">
        <f t="shared" si="7"/>
        <v>#DIV/0!</v>
      </c>
      <c r="BG76" s="14"/>
      <c r="BH76" s="14"/>
      <c r="BI76" s="14"/>
      <c r="BJ76" s="14"/>
      <c r="BK76" s="14"/>
    </row>
    <row r="77" spans="1:63" ht="18" hidden="1">
      <c r="A77" s="376">
        <v>6</v>
      </c>
      <c r="B77" s="1033"/>
      <c r="C77" s="1034"/>
      <c r="D77" s="1034"/>
      <c r="E77" s="1034"/>
      <c r="F77" s="1034"/>
      <c r="G77" s="1034"/>
      <c r="H77" s="1034"/>
      <c r="I77" s="1034"/>
      <c r="J77" s="1034"/>
      <c r="K77" s="1034"/>
      <c r="L77" s="1034"/>
      <c r="M77" s="1034"/>
      <c r="N77" s="1034"/>
      <c r="O77" s="1034"/>
      <c r="P77" s="1034"/>
      <c r="Q77" s="1034"/>
      <c r="R77" s="1034"/>
      <c r="S77" s="1034"/>
      <c r="T77" s="1035"/>
      <c r="U77" s="354"/>
      <c r="V77" s="354"/>
      <c r="W77" s="379"/>
      <c r="X77" s="354"/>
      <c r="Y77" s="354"/>
      <c r="Z77" s="354"/>
      <c r="AA77" s="350"/>
      <c r="AB77" s="354"/>
      <c r="AC77" s="354"/>
      <c r="AD77" s="377"/>
      <c r="AE77" s="350"/>
      <c r="AF77" s="377"/>
      <c r="AG77" s="354"/>
      <c r="AH77" s="954">
        <f t="shared" si="8"/>
        <v>0</v>
      </c>
      <c r="AI77" s="906"/>
      <c r="AJ77" s="916"/>
      <c r="AK77" s="955"/>
      <c r="AL77" s="901">
        <f t="shared" si="10"/>
        <v>0</v>
      </c>
      <c r="AM77" s="906"/>
      <c r="AN77" s="899"/>
      <c r="AO77" s="900"/>
      <c r="AP77" s="899"/>
      <c r="AQ77" s="956"/>
      <c r="AR77" s="1032"/>
      <c r="AS77" s="1032"/>
      <c r="AT77" s="350"/>
      <c r="AU77" s="942">
        <f t="shared" si="9"/>
        <v>0</v>
      </c>
      <c r="AV77" s="901"/>
      <c r="AW77" s="102"/>
      <c r="AX77" s="314"/>
      <c r="AY77" s="315"/>
      <c r="AZ77" s="314"/>
      <c r="BA77" s="315"/>
      <c r="BB77" s="314"/>
      <c r="BC77" s="315"/>
      <c r="BD77" s="313"/>
      <c r="BF77" s="84" t="e">
        <f t="shared" si="7"/>
        <v>#DIV/0!</v>
      </c>
      <c r="BG77" s="14"/>
      <c r="BH77" s="14"/>
      <c r="BI77" s="14"/>
      <c r="BJ77" s="14"/>
      <c r="BK77" s="14"/>
    </row>
    <row r="78" spans="1:63" ht="18" hidden="1">
      <c r="A78" s="376">
        <v>7</v>
      </c>
      <c r="B78" s="1033"/>
      <c r="C78" s="1034"/>
      <c r="D78" s="1034"/>
      <c r="E78" s="1034"/>
      <c r="F78" s="1034"/>
      <c r="G78" s="1034"/>
      <c r="H78" s="1034"/>
      <c r="I78" s="1034"/>
      <c r="J78" s="1034"/>
      <c r="K78" s="1034"/>
      <c r="L78" s="1034"/>
      <c r="M78" s="1034"/>
      <c r="N78" s="1034"/>
      <c r="O78" s="1034"/>
      <c r="P78" s="1034"/>
      <c r="Q78" s="1034"/>
      <c r="R78" s="1034"/>
      <c r="S78" s="1034"/>
      <c r="T78" s="1035"/>
      <c r="U78" s="354"/>
      <c r="V78" s="354"/>
      <c r="W78" s="379"/>
      <c r="X78" s="354"/>
      <c r="Y78" s="354"/>
      <c r="Z78" s="354"/>
      <c r="AA78" s="350"/>
      <c r="AB78" s="354"/>
      <c r="AC78" s="354"/>
      <c r="AD78" s="377"/>
      <c r="AE78" s="350"/>
      <c r="AF78" s="377"/>
      <c r="AG78" s="354"/>
      <c r="AH78" s="954">
        <f t="shared" si="8"/>
        <v>0</v>
      </c>
      <c r="AI78" s="906"/>
      <c r="AJ78" s="916"/>
      <c r="AK78" s="955"/>
      <c r="AL78" s="901">
        <f t="shared" si="10"/>
        <v>0</v>
      </c>
      <c r="AM78" s="906"/>
      <c r="AN78" s="899"/>
      <c r="AO78" s="900"/>
      <c r="AP78" s="899"/>
      <c r="AQ78" s="956"/>
      <c r="AR78" s="1032"/>
      <c r="AS78" s="1032"/>
      <c r="AT78" s="350"/>
      <c r="AU78" s="942">
        <f t="shared" si="9"/>
        <v>0</v>
      </c>
      <c r="AV78" s="901"/>
      <c r="AW78" s="102"/>
      <c r="AX78" s="314"/>
      <c r="AY78" s="315"/>
      <c r="AZ78" s="314"/>
      <c r="BA78" s="315"/>
      <c r="BB78" s="314"/>
      <c r="BC78" s="315"/>
      <c r="BD78" s="313"/>
      <c r="BF78" s="84" t="e">
        <f t="shared" si="7"/>
        <v>#DIV/0!</v>
      </c>
      <c r="BG78" s="14"/>
      <c r="BH78" s="14"/>
      <c r="BI78" s="14"/>
      <c r="BJ78" s="14"/>
      <c r="BK78" s="14"/>
    </row>
    <row r="79" spans="1:63" ht="18" hidden="1">
      <c r="A79" s="376">
        <v>8</v>
      </c>
      <c r="B79" s="1033"/>
      <c r="C79" s="1034"/>
      <c r="D79" s="1034"/>
      <c r="E79" s="1034"/>
      <c r="F79" s="1034"/>
      <c r="G79" s="1034"/>
      <c r="H79" s="1034"/>
      <c r="I79" s="1034"/>
      <c r="J79" s="1034"/>
      <c r="K79" s="1034"/>
      <c r="L79" s="1034"/>
      <c r="M79" s="1034"/>
      <c r="N79" s="1034"/>
      <c r="O79" s="1034"/>
      <c r="P79" s="1034"/>
      <c r="Q79" s="1034"/>
      <c r="R79" s="1034"/>
      <c r="S79" s="1034"/>
      <c r="T79" s="1035"/>
      <c r="U79" s="354"/>
      <c r="V79" s="354"/>
      <c r="W79" s="379"/>
      <c r="X79" s="354"/>
      <c r="Y79" s="354"/>
      <c r="Z79" s="354"/>
      <c r="AA79" s="350"/>
      <c r="AB79" s="354"/>
      <c r="AC79" s="354"/>
      <c r="AD79" s="377"/>
      <c r="AE79" s="350"/>
      <c r="AF79" s="377"/>
      <c r="AG79" s="354"/>
      <c r="AH79" s="954">
        <f t="shared" si="8"/>
        <v>0</v>
      </c>
      <c r="AI79" s="906"/>
      <c r="AJ79" s="916"/>
      <c r="AK79" s="955"/>
      <c r="AL79" s="901">
        <f t="shared" si="10"/>
        <v>0</v>
      </c>
      <c r="AM79" s="906"/>
      <c r="AN79" s="899"/>
      <c r="AO79" s="900"/>
      <c r="AP79" s="899"/>
      <c r="AQ79" s="956"/>
      <c r="AR79" s="1032"/>
      <c r="AS79" s="1032"/>
      <c r="AT79" s="350"/>
      <c r="AU79" s="942">
        <f t="shared" si="9"/>
        <v>0</v>
      </c>
      <c r="AV79" s="901"/>
      <c r="AW79" s="102"/>
      <c r="AX79" s="314"/>
      <c r="AY79" s="315"/>
      <c r="AZ79" s="314"/>
      <c r="BA79" s="315"/>
      <c r="BB79" s="314"/>
      <c r="BC79" s="315"/>
      <c r="BD79" s="313"/>
      <c r="BF79" s="84" t="e">
        <f t="shared" si="7"/>
        <v>#DIV/0!</v>
      </c>
      <c r="BG79" s="14"/>
      <c r="BH79" s="14"/>
      <c r="BI79" s="14"/>
      <c r="BJ79" s="14"/>
      <c r="BK79" s="14"/>
    </row>
    <row r="80" spans="1:63" ht="18" hidden="1">
      <c r="A80" s="376">
        <v>9</v>
      </c>
      <c r="B80" s="1033"/>
      <c r="C80" s="1034"/>
      <c r="D80" s="1034"/>
      <c r="E80" s="1034"/>
      <c r="F80" s="1034"/>
      <c r="G80" s="1034"/>
      <c r="H80" s="1034"/>
      <c r="I80" s="1034"/>
      <c r="J80" s="1034"/>
      <c r="K80" s="1034"/>
      <c r="L80" s="1034"/>
      <c r="M80" s="1034"/>
      <c r="N80" s="1034"/>
      <c r="O80" s="1034"/>
      <c r="P80" s="1034"/>
      <c r="Q80" s="1034"/>
      <c r="R80" s="1034"/>
      <c r="S80" s="1034"/>
      <c r="T80" s="1035"/>
      <c r="U80" s="354"/>
      <c r="V80" s="354"/>
      <c r="W80" s="379"/>
      <c r="X80" s="354"/>
      <c r="Y80" s="354"/>
      <c r="Z80" s="354"/>
      <c r="AA80" s="350"/>
      <c r="AB80" s="354"/>
      <c r="AC80" s="354"/>
      <c r="AD80" s="377"/>
      <c r="AE80" s="350"/>
      <c r="AF80" s="377"/>
      <c r="AG80" s="354"/>
      <c r="AH80" s="954">
        <f t="shared" si="8"/>
        <v>0</v>
      </c>
      <c r="AI80" s="906"/>
      <c r="AJ80" s="916"/>
      <c r="AK80" s="955"/>
      <c r="AL80" s="901">
        <f t="shared" si="10"/>
        <v>0</v>
      </c>
      <c r="AM80" s="906"/>
      <c r="AN80" s="899"/>
      <c r="AO80" s="900"/>
      <c r="AP80" s="899"/>
      <c r="AQ80" s="956"/>
      <c r="AR80" s="1032"/>
      <c r="AS80" s="1032"/>
      <c r="AT80" s="350"/>
      <c r="AU80" s="942">
        <f t="shared" si="9"/>
        <v>0</v>
      </c>
      <c r="AV80" s="901"/>
      <c r="AW80" s="102"/>
      <c r="AX80" s="314"/>
      <c r="AY80" s="315"/>
      <c r="AZ80" s="314"/>
      <c r="BA80" s="315"/>
      <c r="BB80" s="314"/>
      <c r="BC80" s="315"/>
      <c r="BD80" s="313"/>
      <c r="BF80" s="84" t="e">
        <f t="shared" si="7"/>
        <v>#DIV/0!</v>
      </c>
      <c r="BG80" s="14"/>
      <c r="BH80" s="14"/>
      <c r="BI80" s="14"/>
      <c r="BJ80" s="14"/>
      <c r="BK80" s="14"/>
    </row>
    <row r="81" spans="1:63" ht="18" hidden="1">
      <c r="A81" s="376">
        <v>10</v>
      </c>
      <c r="B81" s="1033"/>
      <c r="C81" s="1034"/>
      <c r="D81" s="1034"/>
      <c r="E81" s="1034"/>
      <c r="F81" s="1034"/>
      <c r="G81" s="1034"/>
      <c r="H81" s="1034"/>
      <c r="I81" s="1034"/>
      <c r="J81" s="1034"/>
      <c r="K81" s="1034"/>
      <c r="L81" s="1034"/>
      <c r="M81" s="1034"/>
      <c r="N81" s="1034"/>
      <c r="O81" s="1034"/>
      <c r="P81" s="1034"/>
      <c r="Q81" s="1034"/>
      <c r="R81" s="1034"/>
      <c r="S81" s="1034"/>
      <c r="T81" s="1035"/>
      <c r="U81" s="354"/>
      <c r="V81" s="354"/>
      <c r="W81" s="379"/>
      <c r="X81" s="354"/>
      <c r="Y81" s="354"/>
      <c r="Z81" s="354"/>
      <c r="AA81" s="350"/>
      <c r="AB81" s="354"/>
      <c r="AC81" s="354"/>
      <c r="AD81" s="377"/>
      <c r="AE81" s="350"/>
      <c r="AF81" s="377"/>
      <c r="AG81" s="354"/>
      <c r="AH81" s="954">
        <f t="shared" si="8"/>
        <v>0</v>
      </c>
      <c r="AI81" s="906"/>
      <c r="AJ81" s="916"/>
      <c r="AK81" s="955"/>
      <c r="AL81" s="901">
        <f t="shared" si="10"/>
        <v>0</v>
      </c>
      <c r="AM81" s="906"/>
      <c r="AN81" s="899"/>
      <c r="AO81" s="900"/>
      <c r="AP81" s="899"/>
      <c r="AQ81" s="956"/>
      <c r="AR81" s="1032"/>
      <c r="AS81" s="1032"/>
      <c r="AT81" s="350"/>
      <c r="AU81" s="942">
        <f t="shared" si="9"/>
        <v>0</v>
      </c>
      <c r="AV81" s="901"/>
      <c r="AW81" s="102"/>
      <c r="AX81" s="314"/>
      <c r="AY81" s="315"/>
      <c r="AZ81" s="314"/>
      <c r="BA81" s="315"/>
      <c r="BB81" s="314"/>
      <c r="BC81" s="315"/>
      <c r="BD81" s="313"/>
      <c r="BF81" s="84" t="e">
        <f t="shared" si="7"/>
        <v>#DIV/0!</v>
      </c>
      <c r="BG81" s="14"/>
      <c r="BH81" s="14"/>
      <c r="BI81" s="14"/>
      <c r="BJ81" s="14"/>
      <c r="BK81" s="14"/>
    </row>
    <row r="82" spans="1:63" ht="18" hidden="1">
      <c r="A82" s="376">
        <v>11</v>
      </c>
      <c r="B82" s="1036"/>
      <c r="C82" s="921"/>
      <c r="D82" s="921"/>
      <c r="E82" s="921"/>
      <c r="F82" s="921"/>
      <c r="G82" s="921"/>
      <c r="H82" s="921"/>
      <c r="I82" s="921"/>
      <c r="J82" s="921"/>
      <c r="K82" s="921"/>
      <c r="L82" s="921"/>
      <c r="M82" s="921"/>
      <c r="N82" s="921"/>
      <c r="O82" s="921"/>
      <c r="P82" s="921"/>
      <c r="Q82" s="921"/>
      <c r="R82" s="921"/>
      <c r="S82" s="921"/>
      <c r="T82" s="922"/>
      <c r="U82" s="354"/>
      <c r="V82" s="354"/>
      <c r="W82" s="379"/>
      <c r="X82" s="354"/>
      <c r="Y82" s="354"/>
      <c r="Z82" s="354"/>
      <c r="AA82" s="350"/>
      <c r="AB82" s="354"/>
      <c r="AC82" s="354"/>
      <c r="AD82" s="377"/>
      <c r="AE82" s="350"/>
      <c r="AF82" s="377"/>
      <c r="AG82" s="354"/>
      <c r="AH82" s="954">
        <f t="shared" si="8"/>
        <v>0</v>
      </c>
      <c r="AI82" s="906"/>
      <c r="AJ82" s="916"/>
      <c r="AK82" s="955"/>
      <c r="AL82" s="901">
        <f t="shared" si="10"/>
        <v>0</v>
      </c>
      <c r="AM82" s="906"/>
      <c r="AN82" s="899"/>
      <c r="AO82" s="900"/>
      <c r="AP82" s="899"/>
      <c r="AQ82" s="956"/>
      <c r="AR82" s="1032"/>
      <c r="AS82" s="1032"/>
      <c r="AT82" s="350"/>
      <c r="AU82" s="942">
        <f t="shared" si="9"/>
        <v>0</v>
      </c>
      <c r="AV82" s="901"/>
      <c r="AW82" s="102"/>
      <c r="AX82" s="314"/>
      <c r="AY82" s="315"/>
      <c r="AZ82" s="314"/>
      <c r="BA82" s="315"/>
      <c r="BB82" s="314"/>
      <c r="BC82" s="315"/>
      <c r="BD82" s="313"/>
      <c r="BF82" s="84" t="e">
        <f t="shared" si="7"/>
        <v>#DIV/0!</v>
      </c>
      <c r="BG82" s="14"/>
      <c r="BH82" s="14"/>
      <c r="BI82" s="14"/>
      <c r="BJ82" s="14"/>
      <c r="BK82" s="14"/>
    </row>
    <row r="83" spans="1:63" ht="18" hidden="1">
      <c r="A83" s="376">
        <v>12</v>
      </c>
      <c r="B83" s="1036"/>
      <c r="C83" s="921"/>
      <c r="D83" s="921"/>
      <c r="E83" s="921"/>
      <c r="F83" s="921"/>
      <c r="G83" s="921"/>
      <c r="H83" s="921"/>
      <c r="I83" s="921"/>
      <c r="J83" s="921"/>
      <c r="K83" s="921"/>
      <c r="L83" s="921"/>
      <c r="M83" s="921"/>
      <c r="N83" s="921"/>
      <c r="O83" s="921"/>
      <c r="P83" s="921"/>
      <c r="Q83" s="921"/>
      <c r="R83" s="921"/>
      <c r="S83" s="921"/>
      <c r="T83" s="922"/>
      <c r="U83" s="354"/>
      <c r="V83" s="354"/>
      <c r="W83" s="379"/>
      <c r="X83" s="354"/>
      <c r="Y83" s="354"/>
      <c r="Z83" s="354"/>
      <c r="AA83" s="350"/>
      <c r="AB83" s="354"/>
      <c r="AC83" s="354"/>
      <c r="AD83" s="377"/>
      <c r="AE83" s="350"/>
      <c r="AF83" s="377"/>
      <c r="AG83" s="354"/>
      <c r="AH83" s="954">
        <f t="shared" si="8"/>
        <v>0</v>
      </c>
      <c r="AI83" s="906"/>
      <c r="AJ83" s="916"/>
      <c r="AK83" s="955"/>
      <c r="AL83" s="901">
        <f t="shared" si="10"/>
        <v>0</v>
      </c>
      <c r="AM83" s="906"/>
      <c r="AN83" s="899"/>
      <c r="AO83" s="900"/>
      <c r="AP83" s="899"/>
      <c r="AQ83" s="956"/>
      <c r="AR83" s="1032"/>
      <c r="AS83" s="1032"/>
      <c r="AT83" s="350"/>
      <c r="AU83" s="942">
        <f t="shared" si="9"/>
        <v>0</v>
      </c>
      <c r="AV83" s="901"/>
      <c r="AW83" s="102"/>
      <c r="AX83" s="314"/>
      <c r="AY83" s="315"/>
      <c r="AZ83" s="314"/>
      <c r="BA83" s="315"/>
      <c r="BB83" s="314"/>
      <c r="BC83" s="315"/>
      <c r="BD83" s="313"/>
      <c r="BF83" s="84" t="e">
        <f t="shared" si="7"/>
        <v>#DIV/0!</v>
      </c>
      <c r="BG83" s="14"/>
      <c r="BH83" s="14"/>
      <c r="BI83" s="14"/>
      <c r="BJ83" s="14"/>
      <c r="BK83" s="14"/>
    </row>
    <row r="84" spans="1:63" ht="18" hidden="1">
      <c r="A84" s="376">
        <v>13</v>
      </c>
      <c r="B84" s="1036"/>
      <c r="C84" s="921"/>
      <c r="D84" s="921"/>
      <c r="E84" s="921"/>
      <c r="F84" s="921"/>
      <c r="G84" s="921"/>
      <c r="H84" s="921"/>
      <c r="I84" s="921"/>
      <c r="J84" s="921"/>
      <c r="K84" s="921"/>
      <c r="L84" s="921"/>
      <c r="M84" s="921"/>
      <c r="N84" s="921"/>
      <c r="O84" s="921"/>
      <c r="P84" s="921"/>
      <c r="Q84" s="921"/>
      <c r="R84" s="921"/>
      <c r="S84" s="921"/>
      <c r="T84" s="922"/>
      <c r="U84" s="354"/>
      <c r="V84" s="354"/>
      <c r="W84" s="379"/>
      <c r="X84" s="354"/>
      <c r="Y84" s="354"/>
      <c r="Z84" s="354"/>
      <c r="AA84" s="350"/>
      <c r="AB84" s="354"/>
      <c r="AC84" s="354"/>
      <c r="AD84" s="377"/>
      <c r="AE84" s="350"/>
      <c r="AF84" s="377"/>
      <c r="AG84" s="354"/>
      <c r="AH84" s="954">
        <f t="shared" si="8"/>
        <v>0</v>
      </c>
      <c r="AI84" s="906"/>
      <c r="AJ84" s="916"/>
      <c r="AK84" s="955"/>
      <c r="AL84" s="901">
        <f t="shared" si="10"/>
        <v>0</v>
      </c>
      <c r="AM84" s="906"/>
      <c r="AN84" s="899"/>
      <c r="AO84" s="900"/>
      <c r="AP84" s="899"/>
      <c r="AQ84" s="956"/>
      <c r="AR84" s="1032"/>
      <c r="AS84" s="1032"/>
      <c r="AT84" s="350"/>
      <c r="AU84" s="942">
        <f t="shared" si="9"/>
        <v>0</v>
      </c>
      <c r="AV84" s="901"/>
      <c r="AW84" s="102"/>
      <c r="AX84" s="314"/>
      <c r="AY84" s="315"/>
      <c r="AZ84" s="314"/>
      <c r="BA84" s="315"/>
      <c r="BB84" s="314"/>
      <c r="BC84" s="315"/>
      <c r="BD84" s="313"/>
      <c r="BF84" s="84" t="e">
        <f t="shared" si="7"/>
        <v>#DIV/0!</v>
      </c>
      <c r="BG84" s="14"/>
      <c r="BH84" s="14"/>
      <c r="BI84" s="14"/>
      <c r="BJ84" s="14"/>
      <c r="BK84" s="14"/>
    </row>
    <row r="85" spans="1:63" ht="18" hidden="1">
      <c r="A85" s="376">
        <v>14</v>
      </c>
      <c r="B85" s="1033"/>
      <c r="C85" s="1034"/>
      <c r="D85" s="1034"/>
      <c r="E85" s="1034"/>
      <c r="F85" s="1034"/>
      <c r="G85" s="1034"/>
      <c r="H85" s="1034"/>
      <c r="I85" s="1034"/>
      <c r="J85" s="1034"/>
      <c r="K85" s="1034"/>
      <c r="L85" s="1034"/>
      <c r="M85" s="1034"/>
      <c r="N85" s="1034"/>
      <c r="O85" s="1034"/>
      <c r="P85" s="1034"/>
      <c r="Q85" s="1034"/>
      <c r="R85" s="1034"/>
      <c r="S85" s="1034"/>
      <c r="T85" s="1035"/>
      <c r="U85" s="354"/>
      <c r="V85" s="354"/>
      <c r="W85" s="379"/>
      <c r="X85" s="354"/>
      <c r="Y85" s="354"/>
      <c r="Z85" s="354"/>
      <c r="AA85" s="350"/>
      <c r="AB85" s="354"/>
      <c r="AC85" s="354"/>
      <c r="AD85" s="377"/>
      <c r="AE85" s="350"/>
      <c r="AF85" s="377"/>
      <c r="AG85" s="354"/>
      <c r="AH85" s="954">
        <f t="shared" si="8"/>
        <v>0</v>
      </c>
      <c r="AI85" s="906"/>
      <c r="AJ85" s="916"/>
      <c r="AK85" s="955"/>
      <c r="AL85" s="901">
        <f t="shared" si="10"/>
        <v>0</v>
      </c>
      <c r="AM85" s="906"/>
      <c r="AN85" s="899"/>
      <c r="AO85" s="900"/>
      <c r="AP85" s="899"/>
      <c r="AQ85" s="956"/>
      <c r="AR85" s="1032"/>
      <c r="AS85" s="1032"/>
      <c r="AT85" s="350"/>
      <c r="AU85" s="942">
        <f t="shared" si="9"/>
        <v>0</v>
      </c>
      <c r="AV85" s="901"/>
      <c r="AW85" s="102"/>
      <c r="AX85" s="314"/>
      <c r="AY85" s="315"/>
      <c r="AZ85" s="314"/>
      <c r="BA85" s="315"/>
      <c r="BB85" s="314"/>
      <c r="BC85" s="315"/>
      <c r="BD85" s="313"/>
      <c r="BF85" s="84" t="e">
        <f t="shared" si="7"/>
        <v>#DIV/0!</v>
      </c>
      <c r="BG85" s="14"/>
      <c r="BH85" s="14"/>
      <c r="BI85" s="14"/>
      <c r="BJ85" s="14"/>
      <c r="BK85" s="14"/>
    </row>
    <row r="86" spans="1:63" ht="18.75" hidden="1" thickBot="1">
      <c r="A86" s="376">
        <v>15</v>
      </c>
      <c r="B86" s="1029"/>
      <c r="C86" s="1030"/>
      <c r="D86" s="1030"/>
      <c r="E86" s="1030"/>
      <c r="F86" s="1030"/>
      <c r="G86" s="1030"/>
      <c r="H86" s="1030"/>
      <c r="I86" s="1030"/>
      <c r="J86" s="1030"/>
      <c r="K86" s="1030"/>
      <c r="L86" s="1030"/>
      <c r="M86" s="1030"/>
      <c r="N86" s="1030"/>
      <c r="O86" s="1030"/>
      <c r="P86" s="1030"/>
      <c r="Q86" s="1030"/>
      <c r="R86" s="1030"/>
      <c r="S86" s="1030"/>
      <c r="T86" s="1031"/>
      <c r="U86" s="354"/>
      <c r="V86" s="354"/>
      <c r="W86" s="379"/>
      <c r="X86" s="354"/>
      <c r="Y86" s="354"/>
      <c r="Z86" s="354"/>
      <c r="AA86" s="350"/>
      <c r="AB86" s="354"/>
      <c r="AC86" s="354"/>
      <c r="AD86" s="377"/>
      <c r="AE86" s="350"/>
      <c r="AF86" s="377"/>
      <c r="AG86" s="354"/>
      <c r="AH86" s="954">
        <f t="shared" si="8"/>
        <v>0</v>
      </c>
      <c r="AI86" s="906"/>
      <c r="AJ86" s="916"/>
      <c r="AK86" s="955"/>
      <c r="AL86" s="901">
        <f t="shared" si="10"/>
        <v>0</v>
      </c>
      <c r="AM86" s="906"/>
      <c r="AN86" s="899"/>
      <c r="AO86" s="900"/>
      <c r="AP86" s="899"/>
      <c r="AQ86" s="900"/>
      <c r="AR86" s="938"/>
      <c r="AS86" s="978"/>
      <c r="AT86" s="378"/>
      <c r="AU86" s="942">
        <f t="shared" si="9"/>
        <v>0</v>
      </c>
      <c r="AV86" s="901"/>
      <c r="AW86" s="382"/>
      <c r="AX86" s="383"/>
      <c r="AY86" s="384"/>
      <c r="AZ86" s="383"/>
      <c r="BA86" s="384"/>
      <c r="BB86" s="385"/>
      <c r="BC86" s="384"/>
      <c r="BD86" s="386"/>
      <c r="BF86" s="84" t="e">
        <f t="shared" si="7"/>
        <v>#DIV/0!</v>
      </c>
      <c r="BG86" s="14"/>
      <c r="BH86" s="14"/>
      <c r="BI86" s="14"/>
      <c r="BJ86" s="14"/>
      <c r="BK86" s="14"/>
    </row>
    <row r="87" spans="1:63" ht="18.75" hidden="1">
      <c r="A87" s="387"/>
      <c r="B87" s="1021" t="s">
        <v>158</v>
      </c>
      <c r="C87" s="1022"/>
      <c r="D87" s="1022"/>
      <c r="E87" s="1022"/>
      <c r="F87" s="1022"/>
      <c r="G87" s="1022"/>
      <c r="H87" s="1022"/>
      <c r="I87" s="1022"/>
      <c r="J87" s="1022"/>
      <c r="K87" s="1022"/>
      <c r="L87" s="1022"/>
      <c r="M87" s="388"/>
      <c r="N87" s="388"/>
      <c r="O87" s="388"/>
      <c r="P87" s="388"/>
      <c r="Q87" s="388"/>
      <c r="R87" s="388"/>
      <c r="S87" s="388"/>
      <c r="T87" s="389"/>
      <c r="U87" s="390"/>
      <c r="V87" s="390"/>
      <c r="W87" s="390"/>
      <c r="X87" s="390"/>
      <c r="Y87" s="390"/>
      <c r="Z87" s="390"/>
      <c r="AA87" s="390"/>
      <c r="AB87" s="390"/>
      <c r="AC87" s="390"/>
      <c r="AD87" s="390"/>
      <c r="AE87" s="390"/>
      <c r="AF87" s="391"/>
      <c r="AG87" s="392"/>
      <c r="AH87" s="1023">
        <f>SUM(AH72:AI86)</f>
        <v>0</v>
      </c>
      <c r="AI87" s="1024"/>
      <c r="AJ87" s="1025">
        <f>SUM(AJ72:AK86)</f>
        <v>0</v>
      </c>
      <c r="AK87" s="1026"/>
      <c r="AL87" s="1027">
        <f>SUM(AL72:AM86)</f>
        <v>0</v>
      </c>
      <c r="AM87" s="1025"/>
      <c r="AN87" s="1025">
        <f>SUM(AN72:AO86)</f>
        <v>0</v>
      </c>
      <c r="AO87" s="1025"/>
      <c r="AP87" s="1025">
        <f>SUM(AP72:AQ86)</f>
        <v>0</v>
      </c>
      <c r="AQ87" s="1025"/>
      <c r="AR87" s="1025">
        <f>SUM(AR72:AS86)</f>
        <v>0</v>
      </c>
      <c r="AS87" s="1025"/>
      <c r="AT87" s="393"/>
      <c r="AU87" s="1025">
        <f>SUM(AU72:AV86)</f>
        <v>0</v>
      </c>
      <c r="AV87" s="1028"/>
      <c r="AW87" s="394"/>
      <c r="AX87" s="395"/>
      <c r="AY87" s="395"/>
      <c r="AZ87" s="395"/>
      <c r="BA87" s="395"/>
      <c r="BB87" s="395"/>
      <c r="BC87" s="395"/>
      <c r="BD87" s="396"/>
      <c r="BF87" s="84" t="e">
        <f t="shared" si="7"/>
        <v>#DIV/0!</v>
      </c>
      <c r="BG87" s="14"/>
      <c r="BH87" s="14"/>
      <c r="BI87" s="14"/>
      <c r="BJ87" s="14"/>
      <c r="BK87" s="14"/>
    </row>
    <row r="88" spans="1:256" ht="18.75" hidden="1">
      <c r="A88" s="397"/>
      <c r="B88" s="1013" t="s">
        <v>159</v>
      </c>
      <c r="C88" s="1014"/>
      <c r="D88" s="1014"/>
      <c r="E88" s="1014"/>
      <c r="F88" s="1014"/>
      <c r="G88" s="1014"/>
      <c r="H88" s="1014"/>
      <c r="I88" s="1014"/>
      <c r="J88" s="1014"/>
      <c r="K88" s="1014"/>
      <c r="L88" s="1014"/>
      <c r="M88" s="1014"/>
      <c r="N88" s="1014"/>
      <c r="O88" s="1014"/>
      <c r="P88" s="1014"/>
      <c r="Q88" s="1014"/>
      <c r="R88" s="1014"/>
      <c r="S88" s="1014"/>
      <c r="T88" s="1014"/>
      <c r="U88" s="398"/>
      <c r="V88" s="398"/>
      <c r="W88" s="398"/>
      <c r="X88" s="398"/>
      <c r="Y88" s="398"/>
      <c r="Z88" s="398"/>
      <c r="AA88" s="398"/>
      <c r="AB88" s="398"/>
      <c r="AC88" s="398"/>
      <c r="AD88" s="398"/>
      <c r="AE88" s="398"/>
      <c r="AF88" s="399"/>
      <c r="AG88" s="399"/>
      <c r="AH88" s="1015">
        <f>SUM(AH56:AI86)</f>
        <v>0</v>
      </c>
      <c r="AI88" s="1016"/>
      <c r="AJ88" s="1017">
        <f>SUM(AJ56:AK86)</f>
        <v>0</v>
      </c>
      <c r="AK88" s="1018"/>
      <c r="AL88" s="1017">
        <f>SUM(AL56:AM86)</f>
        <v>0</v>
      </c>
      <c r="AM88" s="1018"/>
      <c r="AN88" s="1000">
        <v>0</v>
      </c>
      <c r="AO88" s="1000"/>
      <c r="AP88" s="1019">
        <v>0</v>
      </c>
      <c r="AQ88" s="1020"/>
      <c r="AR88" s="1000">
        <v>0</v>
      </c>
      <c r="AS88" s="1001"/>
      <c r="AT88" s="400"/>
      <c r="AU88" s="1002">
        <f>SUM(AU56:AV86)</f>
        <v>0</v>
      </c>
      <c r="AV88" s="1003"/>
      <c r="AW88" s="401"/>
      <c r="AX88" s="402"/>
      <c r="AY88" s="402"/>
      <c r="AZ88" s="402"/>
      <c r="BA88" s="402"/>
      <c r="BB88" s="403"/>
      <c r="BC88" s="402"/>
      <c r="BD88" s="404"/>
      <c r="BE88" s="330"/>
      <c r="BF88" s="84" t="e">
        <f t="shared" si="7"/>
        <v>#DIV/0!</v>
      </c>
      <c r="BG88" s="14"/>
      <c r="BH88" s="14"/>
      <c r="BI88" s="14"/>
      <c r="BJ88" s="14"/>
      <c r="BK88" s="14"/>
      <c r="BL88" s="330"/>
      <c r="BM88" s="330"/>
      <c r="BN88" s="330"/>
      <c r="BO88" s="330"/>
      <c r="BP88" s="330"/>
      <c r="BQ88" s="330"/>
      <c r="BR88" s="330"/>
      <c r="BS88" s="330"/>
      <c r="BT88" s="330"/>
      <c r="BU88" s="330"/>
      <c r="BV88" s="330"/>
      <c r="BW88" s="330"/>
      <c r="BX88" s="330"/>
      <c r="BY88" s="330"/>
      <c r="BZ88" s="330"/>
      <c r="CA88" s="330"/>
      <c r="CB88" s="330"/>
      <c r="CC88" s="330"/>
      <c r="CD88" s="330"/>
      <c r="CE88" s="330"/>
      <c r="CF88" s="330"/>
      <c r="CG88" s="330"/>
      <c r="CH88" s="330"/>
      <c r="CI88" s="330"/>
      <c r="CJ88" s="330"/>
      <c r="CK88" s="330"/>
      <c r="CL88" s="330"/>
      <c r="CM88" s="330"/>
      <c r="CN88" s="330"/>
      <c r="CO88" s="330"/>
      <c r="CP88" s="330"/>
      <c r="CQ88" s="330"/>
      <c r="CR88" s="330"/>
      <c r="CS88" s="330"/>
      <c r="CT88" s="330"/>
      <c r="CU88" s="330"/>
      <c r="CV88" s="330"/>
      <c r="CW88" s="330"/>
      <c r="CX88" s="330"/>
      <c r="CY88" s="330"/>
      <c r="CZ88" s="330"/>
      <c r="DA88" s="330"/>
      <c r="DB88" s="330"/>
      <c r="DC88" s="330"/>
      <c r="DD88" s="330"/>
      <c r="DE88" s="330"/>
      <c r="DF88" s="330"/>
      <c r="DG88" s="330"/>
      <c r="DH88" s="330"/>
      <c r="DI88" s="330"/>
      <c r="DJ88" s="330"/>
      <c r="DK88" s="330"/>
      <c r="DL88" s="330"/>
      <c r="DM88" s="330"/>
      <c r="DN88" s="330"/>
      <c r="DO88" s="330"/>
      <c r="DP88" s="330"/>
      <c r="DQ88" s="330"/>
      <c r="DR88" s="330"/>
      <c r="DS88" s="330"/>
      <c r="DT88" s="330"/>
      <c r="DU88" s="330"/>
      <c r="DV88" s="330"/>
      <c r="DW88" s="330"/>
      <c r="DX88" s="330"/>
      <c r="DY88" s="330"/>
      <c r="DZ88" s="330"/>
      <c r="EA88" s="330"/>
      <c r="EB88" s="330"/>
      <c r="EC88" s="330"/>
      <c r="ED88" s="330"/>
      <c r="EE88" s="330"/>
      <c r="EF88" s="330"/>
      <c r="EG88" s="330"/>
      <c r="EH88" s="330"/>
      <c r="EI88" s="330"/>
      <c r="EJ88" s="330"/>
      <c r="EK88" s="330"/>
      <c r="EL88" s="330"/>
      <c r="EM88" s="330"/>
      <c r="EN88" s="330"/>
      <c r="EO88" s="330"/>
      <c r="EP88" s="330"/>
      <c r="EQ88" s="330"/>
      <c r="ER88" s="330"/>
      <c r="ES88" s="330"/>
      <c r="ET88" s="330"/>
      <c r="EU88" s="330"/>
      <c r="EV88" s="330"/>
      <c r="EW88" s="330"/>
      <c r="EX88" s="330"/>
      <c r="EY88" s="330"/>
      <c r="EZ88" s="330"/>
      <c r="FA88" s="330"/>
      <c r="FB88" s="330"/>
      <c r="FC88" s="330"/>
      <c r="FD88" s="330"/>
      <c r="FE88" s="330"/>
      <c r="FF88" s="330"/>
      <c r="FG88" s="330"/>
      <c r="FH88" s="330"/>
      <c r="FI88" s="330"/>
      <c r="FJ88" s="330"/>
      <c r="FK88" s="330"/>
      <c r="FL88" s="330"/>
      <c r="FM88" s="330"/>
      <c r="FN88" s="330"/>
      <c r="FO88" s="330"/>
      <c r="FP88" s="330"/>
      <c r="FQ88" s="330"/>
      <c r="FR88" s="330"/>
      <c r="FS88" s="330"/>
      <c r="FT88" s="330"/>
      <c r="FU88" s="330"/>
      <c r="FV88" s="330"/>
      <c r="FW88" s="330"/>
      <c r="FX88" s="330"/>
      <c r="FY88" s="330"/>
      <c r="FZ88" s="330"/>
      <c r="GA88" s="330"/>
      <c r="GB88" s="330"/>
      <c r="GC88" s="330"/>
      <c r="GD88" s="330"/>
      <c r="GE88" s="330"/>
      <c r="GF88" s="330"/>
      <c r="GG88" s="330"/>
      <c r="GH88" s="330"/>
      <c r="GI88" s="330"/>
      <c r="GJ88" s="330"/>
      <c r="GK88" s="330"/>
      <c r="GL88" s="330"/>
      <c r="GM88" s="330"/>
      <c r="GN88" s="330"/>
      <c r="GO88" s="330"/>
      <c r="GP88" s="330"/>
      <c r="GQ88" s="330"/>
      <c r="GR88" s="330"/>
      <c r="GS88" s="330"/>
      <c r="GT88" s="330"/>
      <c r="GU88" s="330"/>
      <c r="GV88" s="330"/>
      <c r="GW88" s="330"/>
      <c r="GX88" s="330"/>
      <c r="GY88" s="330"/>
      <c r="GZ88" s="330"/>
      <c r="HA88" s="330"/>
      <c r="HB88" s="330"/>
      <c r="HC88" s="330"/>
      <c r="HD88" s="330"/>
      <c r="HE88" s="330"/>
      <c r="HF88" s="330"/>
      <c r="HG88" s="330"/>
      <c r="HH88" s="330"/>
      <c r="HI88" s="330"/>
      <c r="HJ88" s="330"/>
      <c r="HK88" s="330"/>
      <c r="HL88" s="330"/>
      <c r="HM88" s="330"/>
      <c r="HN88" s="330"/>
      <c r="HO88" s="330"/>
      <c r="HP88" s="330"/>
      <c r="HQ88" s="330"/>
      <c r="HR88" s="330"/>
      <c r="HS88" s="330"/>
      <c r="HT88" s="330"/>
      <c r="HU88" s="330"/>
      <c r="HV88" s="330"/>
      <c r="HW88" s="330"/>
      <c r="HX88" s="330"/>
      <c r="HY88" s="330"/>
      <c r="HZ88" s="330"/>
      <c r="IA88" s="330"/>
      <c r="IB88" s="330"/>
      <c r="IC88" s="330"/>
      <c r="ID88" s="330"/>
      <c r="IE88" s="330"/>
      <c r="IF88" s="330"/>
      <c r="IG88" s="330"/>
      <c r="IH88" s="330"/>
      <c r="II88" s="330"/>
      <c r="IJ88" s="330"/>
      <c r="IK88" s="330"/>
      <c r="IL88" s="330"/>
      <c r="IM88" s="330"/>
      <c r="IN88" s="330"/>
      <c r="IO88" s="330"/>
      <c r="IP88" s="330"/>
      <c r="IQ88" s="330"/>
      <c r="IR88" s="330"/>
      <c r="IS88" s="330"/>
      <c r="IT88" s="330"/>
      <c r="IU88" s="330"/>
      <c r="IV88" s="330"/>
    </row>
    <row r="89" spans="1:63" ht="18.75" hidden="1" thickBot="1">
      <c r="A89" s="405"/>
      <c r="B89" s="1004" t="s">
        <v>13</v>
      </c>
      <c r="C89" s="1005"/>
      <c r="D89" s="1005"/>
      <c r="E89" s="1005"/>
      <c r="F89" s="1005"/>
      <c r="G89" s="1005"/>
      <c r="H89" s="1005"/>
      <c r="I89" s="1005"/>
      <c r="J89" s="1005"/>
      <c r="K89" s="1005"/>
      <c r="L89" s="1005"/>
      <c r="M89" s="1005"/>
      <c r="N89" s="1005"/>
      <c r="O89" s="1005"/>
      <c r="P89" s="1005"/>
      <c r="Q89" s="1005"/>
      <c r="R89" s="1005"/>
      <c r="S89" s="1005"/>
      <c r="T89" s="1005"/>
      <c r="U89" s="1006"/>
      <c r="V89" s="1006"/>
      <c r="W89" s="1006"/>
      <c r="X89" s="1006"/>
      <c r="Y89" s="1006"/>
      <c r="Z89" s="1006"/>
      <c r="AA89" s="1007"/>
      <c r="AB89" s="406"/>
      <c r="AC89" s="406"/>
      <c r="AD89" s="1006"/>
      <c r="AE89" s="1007"/>
      <c r="AF89" s="407"/>
      <c r="AG89" s="407"/>
      <c r="AH89" s="985">
        <f>AH54+AH88</f>
        <v>12</v>
      </c>
      <c r="AI89" s="1008"/>
      <c r="AJ89" s="1009">
        <f>AJ54+SUM(AJ56:AK86)</f>
        <v>360</v>
      </c>
      <c r="AK89" s="1008"/>
      <c r="AL89" s="1010">
        <f>AL54+AL88</f>
        <v>144</v>
      </c>
      <c r="AM89" s="1011"/>
      <c r="AN89" s="1010">
        <f>AN54+AN88</f>
        <v>72</v>
      </c>
      <c r="AO89" s="1012"/>
      <c r="AP89" s="985">
        <f>AP54+AP88</f>
        <v>0</v>
      </c>
      <c r="AQ89" s="986"/>
      <c r="AR89" s="985">
        <f>AR54+AR88</f>
        <v>72</v>
      </c>
      <c r="AS89" s="986"/>
      <c r="AT89" s="408"/>
      <c r="AU89" s="987">
        <f>AU88+AU54</f>
        <v>216</v>
      </c>
      <c r="AV89" s="986"/>
      <c r="AW89" s="409"/>
      <c r="AX89" s="410"/>
      <c r="AY89" s="410"/>
      <c r="AZ89" s="410"/>
      <c r="BA89" s="410"/>
      <c r="BB89" s="411"/>
      <c r="BC89" s="410"/>
      <c r="BD89" s="412"/>
      <c r="BF89" s="84">
        <f t="shared" si="7"/>
        <v>0.6</v>
      </c>
      <c r="BG89" s="115">
        <f>SUM(BG9:BG86)</f>
        <v>12</v>
      </c>
      <c r="BH89" s="115">
        <f>SUM(BH9:BH86)</f>
        <v>0</v>
      </c>
      <c r="BI89" s="115">
        <f>SUM(BI9:BI86)</f>
        <v>0</v>
      </c>
      <c r="BJ89" s="115">
        <f>SUM(BJ9:BJ86)</f>
        <v>0</v>
      </c>
      <c r="BK89" s="14"/>
    </row>
    <row r="90" spans="1:63" ht="18" hidden="1">
      <c r="A90" s="413"/>
      <c r="D90" s="414"/>
      <c r="E90" s="415"/>
      <c r="F90" s="415"/>
      <c r="G90" s="415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6"/>
      <c r="X90" s="416"/>
      <c r="Y90" s="416"/>
      <c r="Z90" s="416"/>
      <c r="AA90" s="416"/>
      <c r="AB90" s="416"/>
      <c r="AC90" s="416"/>
      <c r="AD90" s="416"/>
      <c r="AE90" s="416"/>
      <c r="AF90" s="988"/>
      <c r="AG90" s="988"/>
      <c r="AH90" s="417"/>
      <c r="AI90" s="417"/>
      <c r="AJ90" s="417"/>
      <c r="AK90" s="417"/>
      <c r="AL90" s="989" t="s">
        <v>23</v>
      </c>
      <c r="AM90" s="990"/>
      <c r="AN90" s="990"/>
      <c r="AO90" s="990"/>
      <c r="AP90" s="990"/>
      <c r="AQ90" s="990"/>
      <c r="AR90" s="990"/>
      <c r="AS90" s="990"/>
      <c r="AT90" s="990"/>
      <c r="AU90" s="990"/>
      <c r="AV90" s="708"/>
      <c r="AW90" s="418">
        <f aca="true" t="shared" si="11" ref="AW90:BD90">SUM(AW9:AW53)+SUM(AW56:AW70)+SUM(AW72:AW86)</f>
        <v>4</v>
      </c>
      <c r="AX90" s="418">
        <f t="shared" si="11"/>
        <v>4</v>
      </c>
      <c r="AY90" s="418">
        <f t="shared" si="11"/>
        <v>0</v>
      </c>
      <c r="AZ90" s="418">
        <f t="shared" si="11"/>
        <v>0</v>
      </c>
      <c r="BA90" s="418">
        <f t="shared" si="11"/>
        <v>0</v>
      </c>
      <c r="BB90" s="418">
        <f t="shared" si="11"/>
        <v>0</v>
      </c>
      <c r="BC90" s="418">
        <f t="shared" si="11"/>
        <v>0</v>
      </c>
      <c r="BD90" s="418">
        <f t="shared" si="11"/>
        <v>0</v>
      </c>
      <c r="BK90" s="14"/>
    </row>
    <row r="91" spans="1:63" ht="18" hidden="1">
      <c r="A91" s="419"/>
      <c r="D91" s="420"/>
      <c r="E91" s="421"/>
      <c r="F91" s="421"/>
      <c r="G91" s="421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3"/>
      <c r="U91" s="423"/>
      <c r="V91" s="423"/>
      <c r="W91" s="423"/>
      <c r="X91" s="423"/>
      <c r="Y91" s="423"/>
      <c r="Z91" s="423"/>
      <c r="AA91" s="423"/>
      <c r="AB91" s="423"/>
      <c r="AC91" s="423"/>
      <c r="AD91" s="423"/>
      <c r="AE91" s="423"/>
      <c r="AF91" s="424"/>
      <c r="AG91" s="416"/>
      <c r="AH91" s="425"/>
      <c r="AI91" s="425"/>
      <c r="AJ91" s="425"/>
      <c r="AK91" s="425"/>
      <c r="AL91" s="991" t="s">
        <v>8</v>
      </c>
      <c r="AM91" s="994" t="s">
        <v>15</v>
      </c>
      <c r="AN91" s="995"/>
      <c r="AO91" s="995"/>
      <c r="AP91" s="995"/>
      <c r="AQ91" s="995"/>
      <c r="AR91" s="995"/>
      <c r="AS91" s="995"/>
      <c r="AT91" s="995"/>
      <c r="AU91" s="995"/>
      <c r="AV91" s="996"/>
      <c r="AW91" s="426">
        <f>COUNTIF($U$9:$V$53,1)+COUNTIF($U$56:$V$86,1)</f>
        <v>1</v>
      </c>
      <c r="AX91" s="426">
        <f>COUNTIF($U$9:$V$53,2)+COUNTIF($U$56:$V$86,2)</f>
        <v>1</v>
      </c>
      <c r="AY91" s="426">
        <f>COUNTIF($U$9:$V$53,3)+COUNTIF($U$56:$V$86,3)</f>
        <v>0</v>
      </c>
      <c r="AZ91" s="426">
        <f>COUNTIF($U$9:$V$53,4)+COUNTIF($U$56:$V$86,4)</f>
        <v>0</v>
      </c>
      <c r="BA91" s="426">
        <f>COUNTIF($U$9:$V$53,5)+COUNTIF($U$56:$V$86,5)</f>
        <v>0</v>
      </c>
      <c r="BB91" s="426">
        <f>COUNTIF($U$9:$V$53,6)+COUNTIF($U$56:$V$86,6)</f>
        <v>0</v>
      </c>
      <c r="BC91" s="426">
        <f>COUNTIF($U$9:$V$53,7)+COUNTIF($U$56:$V$86,7)</f>
        <v>0</v>
      </c>
      <c r="BD91" s="427">
        <f>COUNTIF($U$9:$V$53,8)+COUNTIF($U$56:$V$86,8)</f>
        <v>0</v>
      </c>
      <c r="BK91" s="14"/>
    </row>
    <row r="92" spans="1:63" ht="18" hidden="1">
      <c r="A92" s="419"/>
      <c r="D92" s="420"/>
      <c r="E92" s="421"/>
      <c r="F92" s="421"/>
      <c r="G92" s="421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3"/>
      <c r="U92" s="423"/>
      <c r="V92" s="423"/>
      <c r="W92" s="423"/>
      <c r="X92" s="423"/>
      <c r="Y92" s="423"/>
      <c r="Z92" s="423"/>
      <c r="AA92" s="423"/>
      <c r="AB92" s="423"/>
      <c r="AC92" s="423"/>
      <c r="AD92" s="423"/>
      <c r="AE92" s="423"/>
      <c r="AF92" s="423"/>
      <c r="AG92" s="423"/>
      <c r="AH92" s="425"/>
      <c r="AI92" s="425"/>
      <c r="AJ92" s="425"/>
      <c r="AK92" s="425"/>
      <c r="AL92" s="992"/>
      <c r="AM92" s="997" t="s">
        <v>160</v>
      </c>
      <c r="AN92" s="998"/>
      <c r="AO92" s="998"/>
      <c r="AP92" s="998"/>
      <c r="AQ92" s="998"/>
      <c r="AR92" s="998"/>
      <c r="AS92" s="998"/>
      <c r="AT92" s="998"/>
      <c r="AU92" s="998"/>
      <c r="AV92" s="999"/>
      <c r="AW92" s="428">
        <f>COUNTIF($AB$9:$AC$53,1)+COUNTIF($AB$56:$AC$86,1)+COUNTIF($AB$27:$AC$53,1)</f>
        <v>0</v>
      </c>
      <c r="AX92" s="428">
        <f>COUNTIF($AB$9:$AC$53,2)+COUNTIF($AB$56:$AC$86,2)+COUNTIF($AB$27:$AC$53,2)</f>
        <v>0</v>
      </c>
      <c r="AY92" s="428">
        <f>COUNTIF($AB$9:$AC$53,3)+COUNTIF($AB$56:$AC$86,3)+COUNTIF($AB$27:$AC$53,3)</f>
        <v>0</v>
      </c>
      <c r="AZ92" s="428">
        <f>COUNTIF($AB$9:$AC$53,4)+COUNTIF($AB$56:$AC$86,4)+COUNTIF($AB$27:$AC$53,4)</f>
        <v>0</v>
      </c>
      <c r="BA92" s="429">
        <f>COUNTIF($AB$9:$AC$53,5)+COUNTIF($AB$56:$AC$86,5)+COUNTIF($AB$27:$AC$53,5)</f>
        <v>0</v>
      </c>
      <c r="BB92" s="430">
        <f>COUNTIF($AB$9:$AC$53,6)+COUNTIF($AB$56:$AC$86,6)+COUNTIF($AB$27:$AC$53,6)</f>
        <v>0</v>
      </c>
      <c r="BC92" s="428">
        <f>COUNTIF($AB$9:$AC$53,7)+COUNTIF($AB$56:$AC$86,7)+COUNTIF($AB$27:$AC$53,7)</f>
        <v>0</v>
      </c>
      <c r="BD92" s="430">
        <f>COUNTIF($AB$9:$AC$53,8)+COUNTIF($AB$56:$AC$86,8)+COUNTIF($AB$27:$AC$53,8)</f>
        <v>0</v>
      </c>
      <c r="BK92" s="14"/>
    </row>
    <row r="93" spans="1:63" ht="18" hidden="1">
      <c r="A93" s="431"/>
      <c r="D93" s="432"/>
      <c r="E93" s="433"/>
      <c r="F93" s="433"/>
      <c r="G93" s="433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34"/>
      <c r="AD93" s="434"/>
      <c r="AE93" s="434"/>
      <c r="AF93" s="423"/>
      <c r="AG93" s="423"/>
      <c r="AH93" s="435"/>
      <c r="AI93" s="425"/>
      <c r="AJ93" s="425"/>
      <c r="AK93" s="425"/>
      <c r="AL93" s="992"/>
      <c r="AM93" s="997" t="s">
        <v>100</v>
      </c>
      <c r="AN93" s="998"/>
      <c r="AO93" s="998"/>
      <c r="AP93" s="998"/>
      <c r="AQ93" s="998"/>
      <c r="AR93" s="998"/>
      <c r="AS93" s="998"/>
      <c r="AT93" s="998"/>
      <c r="AU93" s="998"/>
      <c r="AV93" s="999"/>
      <c r="AW93" s="436">
        <f>COUNTIF($W$9:$AA$53,1)+COUNTIF($W$56:$AA$86,1)</f>
        <v>0</v>
      </c>
      <c r="AX93" s="436">
        <f>COUNTIF($W$9:$AA$53,2)+COUNTIF($W$56:$AA$86,2)</f>
        <v>0</v>
      </c>
      <c r="AY93" s="436">
        <f>COUNTIF($W$9:$AA$53,3)+COUNTIF($W$56:$AA$86,3)</f>
        <v>0</v>
      </c>
      <c r="AZ93" s="437">
        <f>COUNTIF($W$9:$AA$53,4)+COUNTIF($W$56:$AA$86,4)</f>
        <v>0</v>
      </c>
      <c r="BA93" s="437">
        <f>COUNTIF($W$9:$AA$53,5)+COUNTIF($W$56:$AA$86,5)</f>
        <v>0</v>
      </c>
      <c r="BB93" s="438">
        <f>COUNTIF($W$9:$AA$53,6)+COUNTIF($W$56:$AA$86,6)</f>
        <v>0</v>
      </c>
      <c r="BC93" s="436">
        <f>COUNTIF($W$9:$AA$53,7)+COUNTIF($W$56:$AA$86,7)</f>
        <v>0</v>
      </c>
      <c r="BD93" s="438">
        <f>COUNTIF($W$9:$AA$53,8)+COUNTIF($W$56:$AA$86,8)</f>
        <v>0</v>
      </c>
      <c r="BK93" s="14"/>
    </row>
    <row r="94" spans="1:63" ht="18" hidden="1">
      <c r="A94" s="431"/>
      <c r="D94" s="432"/>
      <c r="E94" s="433"/>
      <c r="F94" s="433"/>
      <c r="G94" s="433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34"/>
      <c r="AD94" s="434"/>
      <c r="AE94" s="434"/>
      <c r="AF94" s="434"/>
      <c r="AG94" s="434"/>
      <c r="AH94" s="435"/>
      <c r="AI94" s="425"/>
      <c r="AJ94" s="425"/>
      <c r="AK94" s="425"/>
      <c r="AL94" s="992"/>
      <c r="AM94" s="997" t="s">
        <v>9</v>
      </c>
      <c r="AN94" s="998"/>
      <c r="AO94" s="998"/>
      <c r="AP94" s="998"/>
      <c r="AQ94" s="998"/>
      <c r="AR94" s="998"/>
      <c r="AS94" s="998"/>
      <c r="AT94" s="998"/>
      <c r="AU94" s="998"/>
      <c r="AV94" s="999"/>
      <c r="AW94" s="436">
        <f>COUNTIF($AD$9:$AE$53,1)+COUNTIF($AD$56:$AE$86,1)</f>
        <v>0</v>
      </c>
      <c r="AX94" s="436">
        <f>COUNTIF($AD$9:$AE$53,2)+COUNTIF($AD$56:$AE$86,2)</f>
        <v>0</v>
      </c>
      <c r="AY94" s="436">
        <f>COUNTIF($AD$9:$AE$53,3)+COUNTIF($AD$56:$AE$86,3)</f>
        <v>0</v>
      </c>
      <c r="AZ94" s="436">
        <f>COUNTIF($AD$9:$AE$53,4)+COUNTIF($AD$56:$AE$86,4)</f>
        <v>0</v>
      </c>
      <c r="BA94" s="437">
        <f>COUNTIF($AD$9:$AE$53,5)+COUNTIF($AD$56:$AE$86,5)</f>
        <v>0</v>
      </c>
      <c r="BB94" s="438">
        <f>COUNTIF($AD$9:$AE$53,6)+COUNTIF($AD$56:$AE$86,6)</f>
        <v>0</v>
      </c>
      <c r="BC94" s="436">
        <f>COUNTIF($AD$9:$AE$53,7)+COUNTIF($AD$56:$AE$86,7)</f>
        <v>0</v>
      </c>
      <c r="BD94" s="438">
        <f>COUNTIF($AD$9:$AE$53,8)+COUNTIF($AD$56:$AE$86,8)</f>
        <v>0</v>
      </c>
      <c r="BK94" s="14"/>
    </row>
    <row r="95" spans="1:63" ht="18.75" hidden="1" thickBot="1">
      <c r="A95" s="431"/>
      <c r="D95" s="432"/>
      <c r="E95" s="433"/>
      <c r="F95" s="433"/>
      <c r="G95" s="433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  <c r="AH95" s="425"/>
      <c r="AI95" s="425"/>
      <c r="AJ95" s="425"/>
      <c r="AK95" s="425"/>
      <c r="AL95" s="993"/>
      <c r="AM95" s="969" t="s">
        <v>4</v>
      </c>
      <c r="AN95" s="970"/>
      <c r="AO95" s="970"/>
      <c r="AP95" s="970"/>
      <c r="AQ95" s="970"/>
      <c r="AR95" s="970"/>
      <c r="AS95" s="970"/>
      <c r="AT95" s="970"/>
      <c r="AU95" s="970"/>
      <c r="AV95" s="971"/>
      <c r="AW95" s="439">
        <f>COUNTIF($AF$9:$AG$53,1)+COUNTIF($AF$56:$AG$86,1)</f>
        <v>1</v>
      </c>
      <c r="AX95" s="439">
        <f>COUNTIF($AF$9:$AG$53,2)+COUNTIF($AF$56:$AG$86,2)</f>
        <v>1</v>
      </c>
      <c r="AY95" s="439">
        <f>COUNTIF($AF$9:$AG$53,3)+COUNTIF($AF$56:$AG$86,3)</f>
        <v>0</v>
      </c>
      <c r="AZ95" s="439">
        <f>COUNTIF($AF$9:$AG$53,4)+COUNTIF($AF$56:$AG$86,4)</f>
        <v>0</v>
      </c>
      <c r="BA95" s="440">
        <f>COUNTIF($AF$9:$AG$53,5)+COUNTIF($AF$56:$AG$86,5)</f>
        <v>0</v>
      </c>
      <c r="BB95" s="441">
        <f>COUNTIF($AF$9:$AG$53,6)+COUNTIF($AF$56:$AG$86,6)</f>
        <v>0</v>
      </c>
      <c r="BC95" s="439">
        <f>COUNTIF($AF$9:$AG$53,7)+COUNTIF($AF$56:$AG$86,7)</f>
        <v>0</v>
      </c>
      <c r="BD95" s="441">
        <f>COUNTIF($AF$9:$AG$53,8)+COUNTIF($AF$56:$AG$86,8)</f>
        <v>0</v>
      </c>
      <c r="BK95" s="14"/>
    </row>
    <row r="96" spans="1:63" ht="19.5" hidden="1" thickBot="1">
      <c r="A96" s="442"/>
      <c r="B96" s="972" t="s">
        <v>161</v>
      </c>
      <c r="C96" s="973"/>
      <c r="D96" s="973"/>
      <c r="E96" s="973"/>
      <c r="F96" s="973"/>
      <c r="G96" s="973"/>
      <c r="H96" s="973"/>
      <c r="I96" s="973"/>
      <c r="J96" s="973"/>
      <c r="K96" s="973"/>
      <c r="L96" s="973"/>
      <c r="M96" s="973"/>
      <c r="N96" s="973"/>
      <c r="O96" s="973"/>
      <c r="P96" s="973"/>
      <c r="Q96" s="973"/>
      <c r="R96" s="973"/>
      <c r="S96" s="973"/>
      <c r="T96" s="973"/>
      <c r="U96" s="973"/>
      <c r="V96" s="973"/>
      <c r="W96" s="973"/>
      <c r="X96" s="973"/>
      <c r="Y96" s="973"/>
      <c r="Z96" s="973"/>
      <c r="AA96" s="973"/>
      <c r="AB96" s="973"/>
      <c r="AC96" s="973"/>
      <c r="AD96" s="973"/>
      <c r="AE96" s="973"/>
      <c r="AF96" s="973"/>
      <c r="AG96" s="973"/>
      <c r="AH96" s="973"/>
      <c r="AI96" s="973"/>
      <c r="AJ96" s="973"/>
      <c r="AK96" s="973"/>
      <c r="AL96" s="973"/>
      <c r="AM96" s="973"/>
      <c r="AN96" s="973"/>
      <c r="AO96" s="973"/>
      <c r="AP96" s="973"/>
      <c r="AQ96" s="973"/>
      <c r="AR96" s="973"/>
      <c r="AS96" s="973"/>
      <c r="AT96" s="973"/>
      <c r="AU96" s="973"/>
      <c r="AV96" s="973"/>
      <c r="AW96" s="973"/>
      <c r="AX96" s="973"/>
      <c r="AY96" s="973"/>
      <c r="AZ96" s="973"/>
      <c r="BA96" s="973"/>
      <c r="BB96" s="973"/>
      <c r="BC96" s="973"/>
      <c r="BD96" s="974"/>
      <c r="BF96" s="84"/>
      <c r="BK96" s="14"/>
    </row>
    <row r="97" spans="1:63" ht="18" hidden="1">
      <c r="A97" s="381">
        <v>1</v>
      </c>
      <c r="B97" s="975"/>
      <c r="C97" s="976"/>
      <c r="D97" s="976"/>
      <c r="E97" s="976"/>
      <c r="F97" s="976"/>
      <c r="G97" s="976"/>
      <c r="H97" s="976"/>
      <c r="I97" s="976"/>
      <c r="J97" s="976"/>
      <c r="K97" s="976"/>
      <c r="L97" s="976"/>
      <c r="M97" s="976"/>
      <c r="N97" s="976"/>
      <c r="O97" s="976"/>
      <c r="P97" s="976"/>
      <c r="Q97" s="976"/>
      <c r="R97" s="976"/>
      <c r="S97" s="976"/>
      <c r="T97" s="977"/>
      <c r="U97" s="443"/>
      <c r="V97" s="444"/>
      <c r="W97" s="368"/>
      <c r="X97" s="368"/>
      <c r="Y97" s="354"/>
      <c r="Z97" s="354"/>
      <c r="AA97" s="350"/>
      <c r="AB97" s="354"/>
      <c r="AC97" s="354"/>
      <c r="AD97" s="377"/>
      <c r="AE97" s="370"/>
      <c r="AF97" s="938"/>
      <c r="AG97" s="978"/>
      <c r="AH97" s="979">
        <f aca="true" t="shared" si="12" ref="AH97:AH111">AJ97/30</f>
        <v>0</v>
      </c>
      <c r="AI97" s="980"/>
      <c r="AJ97" s="981"/>
      <c r="AK97" s="982"/>
      <c r="AL97" s="979">
        <f aca="true" t="shared" si="13" ref="AL97:AL111">SUM(AN97:AS97)</f>
        <v>0</v>
      </c>
      <c r="AM97" s="980"/>
      <c r="AN97" s="983"/>
      <c r="AO97" s="984"/>
      <c r="AP97" s="983"/>
      <c r="AQ97" s="984"/>
      <c r="AR97" s="983"/>
      <c r="AS97" s="984"/>
      <c r="AT97" s="445"/>
      <c r="AU97" s="967">
        <f aca="true" t="shared" si="14" ref="AU97:AU111">AJ97-AL97</f>
        <v>0</v>
      </c>
      <c r="AV97" s="968"/>
      <c r="AW97" s="446"/>
      <c r="AX97" s="447"/>
      <c r="AY97" s="448"/>
      <c r="AZ97" s="447"/>
      <c r="BA97" s="448"/>
      <c r="BB97" s="447"/>
      <c r="BC97" s="448"/>
      <c r="BD97" s="449"/>
      <c r="BK97" s="14"/>
    </row>
    <row r="98" spans="1:63" ht="18" hidden="1">
      <c r="A98" s="381">
        <v>2</v>
      </c>
      <c r="B98" s="913"/>
      <c r="C98" s="914"/>
      <c r="D98" s="914"/>
      <c r="E98" s="914"/>
      <c r="F98" s="914"/>
      <c r="G98" s="914"/>
      <c r="H98" s="914"/>
      <c r="I98" s="914"/>
      <c r="J98" s="914"/>
      <c r="K98" s="914"/>
      <c r="L98" s="914"/>
      <c r="M98" s="914"/>
      <c r="N98" s="914"/>
      <c r="O98" s="914"/>
      <c r="P98" s="914"/>
      <c r="Q98" s="914"/>
      <c r="R98" s="914"/>
      <c r="S98" s="914"/>
      <c r="T98" s="915"/>
      <c r="U98" s="450"/>
      <c r="V98" s="350"/>
      <c r="W98" s="354"/>
      <c r="X98" s="354"/>
      <c r="Y98" s="354"/>
      <c r="Z98" s="354"/>
      <c r="AA98" s="350"/>
      <c r="AB98" s="258"/>
      <c r="AC98" s="257"/>
      <c r="AD98" s="258"/>
      <c r="AE98" s="350"/>
      <c r="AF98" s="377"/>
      <c r="AG98" s="354"/>
      <c r="AH98" s="954">
        <f t="shared" si="12"/>
        <v>0</v>
      </c>
      <c r="AI98" s="906"/>
      <c r="AJ98" s="916"/>
      <c r="AK98" s="955"/>
      <c r="AL98" s="954">
        <f t="shared" si="13"/>
        <v>0</v>
      </c>
      <c r="AM98" s="906"/>
      <c r="AN98" s="960"/>
      <c r="AO98" s="961"/>
      <c r="AP98" s="960"/>
      <c r="AQ98" s="961"/>
      <c r="AR98" s="960"/>
      <c r="AS98" s="966"/>
      <c r="AT98" s="378"/>
      <c r="AU98" s="942">
        <f t="shared" si="14"/>
        <v>0</v>
      </c>
      <c r="AV98" s="943"/>
      <c r="AW98" s="451"/>
      <c r="AX98" s="314"/>
      <c r="AY98" s="315"/>
      <c r="AZ98" s="314"/>
      <c r="BA98" s="315"/>
      <c r="BB98" s="314"/>
      <c r="BC98" s="315"/>
      <c r="BD98" s="313"/>
      <c r="BK98" s="14"/>
    </row>
    <row r="99" spans="1:63" ht="18" hidden="1">
      <c r="A99" s="381">
        <v>3</v>
      </c>
      <c r="B99" s="925"/>
      <c r="C99" s="926"/>
      <c r="D99" s="926"/>
      <c r="E99" s="926"/>
      <c r="F99" s="926"/>
      <c r="G99" s="926"/>
      <c r="H99" s="926"/>
      <c r="I99" s="926"/>
      <c r="J99" s="926"/>
      <c r="K99" s="926"/>
      <c r="L99" s="926"/>
      <c r="M99" s="926"/>
      <c r="N99" s="926"/>
      <c r="O99" s="926"/>
      <c r="P99" s="926"/>
      <c r="Q99" s="926"/>
      <c r="R99" s="926"/>
      <c r="S99" s="926"/>
      <c r="T99" s="953"/>
      <c r="U99" s="450"/>
      <c r="V99" s="350"/>
      <c r="W99" s="354"/>
      <c r="X99" s="354"/>
      <c r="Y99" s="354"/>
      <c r="Z99" s="354"/>
      <c r="AA99" s="350"/>
      <c r="AB99" s="258"/>
      <c r="AC99" s="257"/>
      <c r="AD99" s="258"/>
      <c r="AE99" s="350"/>
      <c r="AF99" s="377"/>
      <c r="AG99" s="354"/>
      <c r="AH99" s="954">
        <f t="shared" si="12"/>
        <v>0</v>
      </c>
      <c r="AI99" s="906"/>
      <c r="AJ99" s="916"/>
      <c r="AK99" s="955"/>
      <c r="AL99" s="954">
        <f t="shared" si="13"/>
        <v>0</v>
      </c>
      <c r="AM99" s="906"/>
      <c r="AN99" s="960"/>
      <c r="AO99" s="961"/>
      <c r="AP99" s="960"/>
      <c r="AQ99" s="961"/>
      <c r="AR99" s="960"/>
      <c r="AS99" s="966"/>
      <c r="AT99" s="378"/>
      <c r="AU99" s="942">
        <f t="shared" si="14"/>
        <v>0</v>
      </c>
      <c r="AV99" s="943"/>
      <c r="AW99" s="451"/>
      <c r="AX99" s="314"/>
      <c r="AY99" s="315"/>
      <c r="AZ99" s="314"/>
      <c r="BA99" s="315"/>
      <c r="BB99" s="314"/>
      <c r="BC99" s="315"/>
      <c r="BD99" s="313"/>
      <c r="BK99" s="14"/>
    </row>
    <row r="100" spans="1:63" ht="18" hidden="1">
      <c r="A100" s="381">
        <v>4</v>
      </c>
      <c r="B100" s="913"/>
      <c r="C100" s="914"/>
      <c r="D100" s="914"/>
      <c r="E100" s="914"/>
      <c r="F100" s="914"/>
      <c r="G100" s="914"/>
      <c r="H100" s="914"/>
      <c r="I100" s="914"/>
      <c r="J100" s="914"/>
      <c r="K100" s="914"/>
      <c r="L100" s="914"/>
      <c r="M100" s="914"/>
      <c r="N100" s="914"/>
      <c r="O100" s="914"/>
      <c r="P100" s="914"/>
      <c r="Q100" s="914"/>
      <c r="R100" s="914"/>
      <c r="S100" s="914"/>
      <c r="T100" s="915"/>
      <c r="U100" s="354"/>
      <c r="V100" s="350"/>
      <c r="W100" s="380"/>
      <c r="X100" s="354"/>
      <c r="Y100" s="354"/>
      <c r="Z100" s="354"/>
      <c r="AA100" s="350"/>
      <c r="AB100" s="258"/>
      <c r="AC100" s="257"/>
      <c r="AD100" s="258"/>
      <c r="AE100" s="350"/>
      <c r="AF100" s="377"/>
      <c r="AG100" s="354"/>
      <c r="AH100" s="954">
        <f t="shared" si="12"/>
        <v>0</v>
      </c>
      <c r="AI100" s="906"/>
      <c r="AJ100" s="916"/>
      <c r="AK100" s="955"/>
      <c r="AL100" s="954">
        <f t="shared" si="13"/>
        <v>0</v>
      </c>
      <c r="AM100" s="906"/>
      <c r="AN100" s="960"/>
      <c r="AO100" s="961"/>
      <c r="AP100" s="960"/>
      <c r="AQ100" s="961"/>
      <c r="AR100" s="960"/>
      <c r="AS100" s="966"/>
      <c r="AT100" s="378"/>
      <c r="AU100" s="942">
        <f t="shared" si="14"/>
        <v>0</v>
      </c>
      <c r="AV100" s="943"/>
      <c r="AW100" s="451"/>
      <c r="AX100" s="314"/>
      <c r="AY100" s="315"/>
      <c r="AZ100" s="314"/>
      <c r="BA100" s="315"/>
      <c r="BB100" s="452"/>
      <c r="BC100" s="315"/>
      <c r="BD100" s="313"/>
      <c r="BK100" s="14"/>
    </row>
    <row r="101" spans="1:63" ht="18.75" hidden="1">
      <c r="A101" s="381">
        <v>5</v>
      </c>
      <c r="B101" s="913"/>
      <c r="C101" s="914"/>
      <c r="D101" s="914"/>
      <c r="E101" s="914"/>
      <c r="F101" s="914"/>
      <c r="G101" s="914"/>
      <c r="H101" s="914"/>
      <c r="I101" s="914"/>
      <c r="J101" s="914"/>
      <c r="K101" s="914"/>
      <c r="L101" s="914"/>
      <c r="M101" s="914"/>
      <c r="N101" s="914"/>
      <c r="O101" s="914"/>
      <c r="P101" s="914"/>
      <c r="Q101" s="914"/>
      <c r="R101" s="914"/>
      <c r="S101" s="914"/>
      <c r="T101" s="915"/>
      <c r="U101" s="351"/>
      <c r="V101" s="350"/>
      <c r="W101" s="380"/>
      <c r="X101" s="354"/>
      <c r="Y101" s="354"/>
      <c r="Z101" s="354"/>
      <c r="AA101" s="350"/>
      <c r="AB101" s="377"/>
      <c r="AC101" s="350"/>
      <c r="AD101" s="453"/>
      <c r="AE101" s="350"/>
      <c r="AF101" s="377"/>
      <c r="AG101" s="354"/>
      <c r="AH101" s="954">
        <f t="shared" si="12"/>
        <v>0</v>
      </c>
      <c r="AI101" s="906"/>
      <c r="AJ101" s="916"/>
      <c r="AK101" s="955"/>
      <c r="AL101" s="954">
        <f t="shared" si="13"/>
        <v>0</v>
      </c>
      <c r="AM101" s="906"/>
      <c r="AN101" s="960"/>
      <c r="AO101" s="961"/>
      <c r="AP101" s="960"/>
      <c r="AQ101" s="961"/>
      <c r="AR101" s="960"/>
      <c r="AS101" s="966"/>
      <c r="AT101" s="378"/>
      <c r="AU101" s="942">
        <f t="shared" si="14"/>
        <v>0</v>
      </c>
      <c r="AV101" s="943"/>
      <c r="AW101" s="451"/>
      <c r="AX101" s="314"/>
      <c r="AY101" s="315"/>
      <c r="AZ101" s="314"/>
      <c r="BA101" s="315"/>
      <c r="BB101" s="314"/>
      <c r="BC101" s="315"/>
      <c r="BD101" s="313"/>
      <c r="BK101" s="14"/>
    </row>
    <row r="102" spans="1:63" ht="18" hidden="1">
      <c r="A102" s="381">
        <v>6</v>
      </c>
      <c r="B102" s="913"/>
      <c r="C102" s="914"/>
      <c r="D102" s="914"/>
      <c r="E102" s="914"/>
      <c r="F102" s="914"/>
      <c r="G102" s="914"/>
      <c r="H102" s="914"/>
      <c r="I102" s="914"/>
      <c r="J102" s="914"/>
      <c r="K102" s="914"/>
      <c r="L102" s="914"/>
      <c r="M102" s="914"/>
      <c r="N102" s="914"/>
      <c r="O102" s="914"/>
      <c r="P102" s="914"/>
      <c r="Q102" s="914"/>
      <c r="R102" s="914"/>
      <c r="S102" s="914"/>
      <c r="T102" s="915"/>
      <c r="U102" s="454"/>
      <c r="V102" s="350"/>
      <c r="W102" s="380"/>
      <c r="X102" s="354"/>
      <c r="Y102" s="354"/>
      <c r="Z102" s="354"/>
      <c r="AA102" s="350"/>
      <c r="AB102" s="377"/>
      <c r="AC102" s="350"/>
      <c r="AD102" s="354"/>
      <c r="AE102" s="350"/>
      <c r="AF102" s="377"/>
      <c r="AG102" s="354"/>
      <c r="AH102" s="954">
        <f t="shared" si="12"/>
        <v>0</v>
      </c>
      <c r="AI102" s="906"/>
      <c r="AJ102" s="916"/>
      <c r="AK102" s="955"/>
      <c r="AL102" s="954">
        <f t="shared" si="13"/>
        <v>0</v>
      </c>
      <c r="AM102" s="906"/>
      <c r="AN102" s="960"/>
      <c r="AO102" s="961"/>
      <c r="AP102" s="960"/>
      <c r="AQ102" s="961"/>
      <c r="AR102" s="960"/>
      <c r="AS102" s="966"/>
      <c r="AT102" s="378"/>
      <c r="AU102" s="942">
        <f t="shared" si="14"/>
        <v>0</v>
      </c>
      <c r="AV102" s="943"/>
      <c r="AW102" s="451"/>
      <c r="AX102" s="314"/>
      <c r="AY102" s="315"/>
      <c r="AZ102" s="314"/>
      <c r="BA102" s="315"/>
      <c r="BB102" s="314"/>
      <c r="BC102" s="455"/>
      <c r="BD102" s="456"/>
      <c r="BK102" s="14"/>
    </row>
    <row r="103" spans="1:63" ht="18" hidden="1">
      <c r="A103" s="381">
        <v>7</v>
      </c>
      <c r="B103" s="925"/>
      <c r="C103" s="926"/>
      <c r="D103" s="926"/>
      <c r="E103" s="926"/>
      <c r="F103" s="926"/>
      <c r="G103" s="926"/>
      <c r="H103" s="926"/>
      <c r="I103" s="926"/>
      <c r="J103" s="926"/>
      <c r="K103" s="926"/>
      <c r="L103" s="926"/>
      <c r="M103" s="926"/>
      <c r="N103" s="926"/>
      <c r="O103" s="926"/>
      <c r="P103" s="926"/>
      <c r="Q103" s="926"/>
      <c r="R103" s="926"/>
      <c r="S103" s="926"/>
      <c r="T103" s="953"/>
      <c r="U103" s="256"/>
      <c r="V103" s="350"/>
      <c r="W103" s="256"/>
      <c r="X103" s="256"/>
      <c r="Y103" s="368"/>
      <c r="Z103" s="368"/>
      <c r="AA103" s="370"/>
      <c r="AB103" s="368"/>
      <c r="AC103" s="368"/>
      <c r="AD103" s="369"/>
      <c r="AE103" s="370"/>
      <c r="AF103" s="377"/>
      <c r="AG103" s="354"/>
      <c r="AH103" s="954">
        <f t="shared" si="12"/>
        <v>0</v>
      </c>
      <c r="AI103" s="906"/>
      <c r="AJ103" s="964"/>
      <c r="AK103" s="965"/>
      <c r="AL103" s="954">
        <f t="shared" si="13"/>
        <v>0</v>
      </c>
      <c r="AM103" s="906"/>
      <c r="AN103" s="962"/>
      <c r="AO103" s="963"/>
      <c r="AP103" s="962"/>
      <c r="AQ103" s="963"/>
      <c r="AR103" s="962"/>
      <c r="AS103" s="963"/>
      <c r="AT103" s="378"/>
      <c r="AU103" s="942">
        <f t="shared" si="14"/>
        <v>0</v>
      </c>
      <c r="AV103" s="943"/>
      <c r="AW103" s="264"/>
      <c r="AX103" s="258"/>
      <c r="AY103" s="262"/>
      <c r="AZ103" s="258"/>
      <c r="BA103" s="262"/>
      <c r="BB103" s="258"/>
      <c r="BC103" s="262"/>
      <c r="BD103" s="265"/>
      <c r="BK103" s="14"/>
    </row>
    <row r="104" spans="1:63" ht="18" hidden="1">
      <c r="A104" s="381">
        <v>8</v>
      </c>
      <c r="B104" s="913"/>
      <c r="C104" s="914"/>
      <c r="D104" s="914"/>
      <c r="E104" s="914"/>
      <c r="F104" s="914"/>
      <c r="G104" s="914"/>
      <c r="H104" s="914"/>
      <c r="I104" s="914"/>
      <c r="J104" s="914"/>
      <c r="K104" s="914"/>
      <c r="L104" s="914"/>
      <c r="M104" s="914"/>
      <c r="N104" s="914"/>
      <c r="O104" s="914"/>
      <c r="P104" s="914"/>
      <c r="Q104" s="914"/>
      <c r="R104" s="914"/>
      <c r="S104" s="914"/>
      <c r="T104" s="915"/>
      <c r="U104" s="256"/>
      <c r="V104" s="350"/>
      <c r="W104" s="256"/>
      <c r="X104" s="256"/>
      <c r="Y104" s="354"/>
      <c r="Z104" s="354"/>
      <c r="AA104" s="350"/>
      <c r="AB104" s="354"/>
      <c r="AC104" s="354"/>
      <c r="AD104" s="258"/>
      <c r="AE104" s="257"/>
      <c r="AF104" s="258"/>
      <c r="AG104" s="354"/>
      <c r="AH104" s="954">
        <f t="shared" si="12"/>
        <v>0</v>
      </c>
      <c r="AI104" s="906"/>
      <c r="AJ104" s="964"/>
      <c r="AK104" s="965"/>
      <c r="AL104" s="954">
        <f t="shared" si="13"/>
        <v>0</v>
      </c>
      <c r="AM104" s="906"/>
      <c r="AN104" s="962"/>
      <c r="AO104" s="963"/>
      <c r="AP104" s="962"/>
      <c r="AQ104" s="963"/>
      <c r="AR104" s="962"/>
      <c r="AS104" s="963"/>
      <c r="AT104" s="378"/>
      <c r="AU104" s="942">
        <f t="shared" si="14"/>
        <v>0</v>
      </c>
      <c r="AV104" s="943"/>
      <c r="AW104" s="264"/>
      <c r="AX104" s="258"/>
      <c r="AY104" s="262"/>
      <c r="AZ104" s="258"/>
      <c r="BA104" s="262"/>
      <c r="BB104" s="258"/>
      <c r="BC104" s="262"/>
      <c r="BD104" s="265"/>
      <c r="BK104" s="14"/>
    </row>
    <row r="105" spans="1:63" ht="18" hidden="1">
      <c r="A105" s="381">
        <v>9</v>
      </c>
      <c r="B105" s="913"/>
      <c r="C105" s="914"/>
      <c r="D105" s="914"/>
      <c r="E105" s="914"/>
      <c r="F105" s="914"/>
      <c r="G105" s="914"/>
      <c r="H105" s="914"/>
      <c r="I105" s="914"/>
      <c r="J105" s="914"/>
      <c r="K105" s="914"/>
      <c r="L105" s="914"/>
      <c r="M105" s="914"/>
      <c r="N105" s="914"/>
      <c r="O105" s="914"/>
      <c r="P105" s="914"/>
      <c r="Q105" s="914"/>
      <c r="R105" s="914"/>
      <c r="S105" s="914"/>
      <c r="T105" s="915"/>
      <c r="U105" s="256"/>
      <c r="V105" s="350"/>
      <c r="W105" s="256"/>
      <c r="X105" s="256"/>
      <c r="Y105" s="354"/>
      <c r="Z105" s="354"/>
      <c r="AA105" s="350"/>
      <c r="AB105" s="354"/>
      <c r="AC105" s="354"/>
      <c r="AD105" s="258"/>
      <c r="AE105" s="257"/>
      <c r="AF105" s="258"/>
      <c r="AG105" s="354"/>
      <c r="AH105" s="954">
        <f t="shared" si="12"/>
        <v>0</v>
      </c>
      <c r="AI105" s="906"/>
      <c r="AJ105" s="964"/>
      <c r="AK105" s="965"/>
      <c r="AL105" s="954">
        <f t="shared" si="13"/>
        <v>0</v>
      </c>
      <c r="AM105" s="906"/>
      <c r="AN105" s="962"/>
      <c r="AO105" s="963"/>
      <c r="AP105" s="962"/>
      <c r="AQ105" s="963"/>
      <c r="AR105" s="962"/>
      <c r="AS105" s="963"/>
      <c r="AT105" s="378"/>
      <c r="AU105" s="942">
        <f t="shared" si="14"/>
        <v>0</v>
      </c>
      <c r="AV105" s="943"/>
      <c r="AW105" s="264"/>
      <c r="AX105" s="258"/>
      <c r="AY105" s="262"/>
      <c r="AZ105" s="258"/>
      <c r="BA105" s="262"/>
      <c r="BB105" s="258"/>
      <c r="BC105" s="262"/>
      <c r="BD105" s="265"/>
      <c r="BK105" s="14"/>
    </row>
    <row r="106" spans="1:63" ht="18" hidden="1">
      <c r="A106" s="381">
        <v>10</v>
      </c>
      <c r="B106" s="913"/>
      <c r="C106" s="914"/>
      <c r="D106" s="914"/>
      <c r="E106" s="914"/>
      <c r="F106" s="914"/>
      <c r="G106" s="914"/>
      <c r="H106" s="914"/>
      <c r="I106" s="914"/>
      <c r="J106" s="914"/>
      <c r="K106" s="914"/>
      <c r="L106" s="914"/>
      <c r="M106" s="914"/>
      <c r="N106" s="914"/>
      <c r="O106" s="914"/>
      <c r="P106" s="914"/>
      <c r="Q106" s="914"/>
      <c r="R106" s="914"/>
      <c r="S106" s="914"/>
      <c r="T106" s="915"/>
      <c r="U106" s="256"/>
      <c r="V106" s="350"/>
      <c r="W106" s="256"/>
      <c r="X106" s="256"/>
      <c r="Y106" s="354"/>
      <c r="Z106" s="354"/>
      <c r="AA106" s="350"/>
      <c r="AB106" s="354"/>
      <c r="AC106" s="354"/>
      <c r="AD106" s="258"/>
      <c r="AE106" s="257"/>
      <c r="AF106" s="258"/>
      <c r="AG106" s="354"/>
      <c r="AH106" s="954">
        <f t="shared" si="12"/>
        <v>0</v>
      </c>
      <c r="AI106" s="906"/>
      <c r="AJ106" s="964"/>
      <c r="AK106" s="965"/>
      <c r="AL106" s="954">
        <f t="shared" si="13"/>
        <v>0</v>
      </c>
      <c r="AM106" s="906"/>
      <c r="AN106" s="962"/>
      <c r="AO106" s="963"/>
      <c r="AP106" s="962"/>
      <c r="AQ106" s="963"/>
      <c r="AR106" s="962"/>
      <c r="AS106" s="963"/>
      <c r="AT106" s="378"/>
      <c r="AU106" s="942">
        <f t="shared" si="14"/>
        <v>0</v>
      </c>
      <c r="AV106" s="943"/>
      <c r="AW106" s="264"/>
      <c r="AX106" s="258"/>
      <c r="AY106" s="262"/>
      <c r="AZ106" s="258"/>
      <c r="BA106" s="262"/>
      <c r="BB106" s="258"/>
      <c r="BC106" s="262"/>
      <c r="BD106" s="265"/>
      <c r="BK106" s="14"/>
    </row>
    <row r="107" spans="1:63" ht="18.75" hidden="1">
      <c r="A107" s="381">
        <v>11</v>
      </c>
      <c r="B107" s="913"/>
      <c r="C107" s="914"/>
      <c r="D107" s="914"/>
      <c r="E107" s="914"/>
      <c r="F107" s="914"/>
      <c r="G107" s="914"/>
      <c r="H107" s="914"/>
      <c r="I107" s="914"/>
      <c r="J107" s="914"/>
      <c r="K107" s="914"/>
      <c r="L107" s="914"/>
      <c r="M107" s="914"/>
      <c r="N107" s="914"/>
      <c r="O107" s="914"/>
      <c r="P107" s="914"/>
      <c r="Q107" s="914"/>
      <c r="R107" s="914"/>
      <c r="S107" s="914"/>
      <c r="T107" s="915"/>
      <c r="U107" s="450"/>
      <c r="V107" s="457"/>
      <c r="W107" s="354"/>
      <c r="X107" s="354"/>
      <c r="Y107" s="354"/>
      <c r="Z107" s="354"/>
      <c r="AA107" s="350"/>
      <c r="AB107" s="354"/>
      <c r="AC107" s="354"/>
      <c r="AD107" s="377"/>
      <c r="AE107" s="350"/>
      <c r="AF107" s="453"/>
      <c r="AG107" s="354"/>
      <c r="AH107" s="954">
        <f t="shared" si="12"/>
        <v>0</v>
      </c>
      <c r="AI107" s="906"/>
      <c r="AJ107" s="916"/>
      <c r="AK107" s="955"/>
      <c r="AL107" s="954">
        <f t="shared" si="13"/>
        <v>0</v>
      </c>
      <c r="AM107" s="906"/>
      <c r="AN107" s="960"/>
      <c r="AO107" s="961"/>
      <c r="AP107" s="960"/>
      <c r="AQ107" s="961"/>
      <c r="AR107" s="960"/>
      <c r="AS107" s="961"/>
      <c r="AT107" s="378"/>
      <c r="AU107" s="942">
        <f t="shared" si="14"/>
        <v>0</v>
      </c>
      <c r="AV107" s="943"/>
      <c r="AW107" s="458"/>
      <c r="AX107" s="377"/>
      <c r="AY107" s="459"/>
      <c r="AZ107" s="377"/>
      <c r="BA107" s="459"/>
      <c r="BB107" s="377"/>
      <c r="BC107" s="459"/>
      <c r="BD107" s="460"/>
      <c r="BK107" s="14"/>
    </row>
    <row r="108" spans="1:63" ht="18" hidden="1">
      <c r="A108" s="381">
        <v>12</v>
      </c>
      <c r="B108" s="913"/>
      <c r="C108" s="914"/>
      <c r="D108" s="914"/>
      <c r="E108" s="914"/>
      <c r="F108" s="914"/>
      <c r="G108" s="914"/>
      <c r="H108" s="914"/>
      <c r="I108" s="914"/>
      <c r="J108" s="914"/>
      <c r="K108" s="914"/>
      <c r="L108" s="914"/>
      <c r="M108" s="914"/>
      <c r="N108" s="914"/>
      <c r="O108" s="914"/>
      <c r="P108" s="914"/>
      <c r="Q108" s="914"/>
      <c r="R108" s="914"/>
      <c r="S108" s="914"/>
      <c r="T108" s="915"/>
      <c r="U108" s="450"/>
      <c r="V108" s="461"/>
      <c r="W108" s="256"/>
      <c r="X108" s="354"/>
      <c r="Y108" s="462"/>
      <c r="Z108" s="462"/>
      <c r="AA108" s="463"/>
      <c r="AB108" s="464"/>
      <c r="AC108" s="462"/>
      <c r="AD108" s="377"/>
      <c r="AE108" s="350"/>
      <c r="AF108" s="354"/>
      <c r="AG108" s="354"/>
      <c r="AH108" s="954">
        <f t="shared" si="12"/>
        <v>0</v>
      </c>
      <c r="AI108" s="906"/>
      <c r="AJ108" s="916"/>
      <c r="AK108" s="955"/>
      <c r="AL108" s="954">
        <f t="shared" si="13"/>
        <v>0</v>
      </c>
      <c r="AM108" s="906"/>
      <c r="AN108" s="960"/>
      <c r="AO108" s="961"/>
      <c r="AP108" s="960"/>
      <c r="AQ108" s="961"/>
      <c r="AR108" s="960"/>
      <c r="AS108" s="961"/>
      <c r="AT108" s="465"/>
      <c r="AU108" s="942">
        <f t="shared" si="14"/>
        <v>0</v>
      </c>
      <c r="AV108" s="943"/>
      <c r="AW108" s="458"/>
      <c r="AX108" s="377"/>
      <c r="AY108" s="459"/>
      <c r="AZ108" s="377"/>
      <c r="BA108" s="459"/>
      <c r="BB108" s="377"/>
      <c r="BC108" s="459"/>
      <c r="BD108" s="460"/>
      <c r="BK108" s="14"/>
    </row>
    <row r="109" spans="1:63" ht="18" hidden="1">
      <c r="A109" s="466">
        <v>13</v>
      </c>
      <c r="B109" s="957"/>
      <c r="C109" s="958"/>
      <c r="D109" s="958"/>
      <c r="E109" s="958"/>
      <c r="F109" s="958"/>
      <c r="G109" s="958"/>
      <c r="H109" s="958"/>
      <c r="I109" s="958"/>
      <c r="J109" s="958"/>
      <c r="K109" s="958"/>
      <c r="L109" s="958"/>
      <c r="M109" s="958"/>
      <c r="N109" s="958"/>
      <c r="O109" s="958"/>
      <c r="P109" s="958"/>
      <c r="Q109" s="958"/>
      <c r="R109" s="958"/>
      <c r="S109" s="958"/>
      <c r="T109" s="959"/>
      <c r="U109" s="368"/>
      <c r="V109" s="467"/>
      <c r="W109" s="468"/>
      <c r="X109" s="368"/>
      <c r="Y109" s="354"/>
      <c r="Z109" s="354"/>
      <c r="AA109" s="350"/>
      <c r="AB109" s="368"/>
      <c r="AC109" s="368"/>
      <c r="AD109" s="369"/>
      <c r="AE109" s="370"/>
      <c r="AF109" s="469"/>
      <c r="AG109" s="470"/>
      <c r="AH109" s="954">
        <f t="shared" si="12"/>
        <v>0</v>
      </c>
      <c r="AI109" s="906"/>
      <c r="AJ109" s="916"/>
      <c r="AK109" s="955"/>
      <c r="AL109" s="954">
        <f t="shared" si="13"/>
        <v>0</v>
      </c>
      <c r="AM109" s="906"/>
      <c r="AN109" s="899"/>
      <c r="AO109" s="900"/>
      <c r="AP109" s="899"/>
      <c r="AQ109" s="900"/>
      <c r="AR109" s="899"/>
      <c r="AS109" s="956"/>
      <c r="AT109" s="378"/>
      <c r="AU109" s="942">
        <f t="shared" si="14"/>
        <v>0</v>
      </c>
      <c r="AV109" s="943"/>
      <c r="AW109" s="471"/>
      <c r="AX109" s="447"/>
      <c r="AY109" s="448"/>
      <c r="AZ109" s="447"/>
      <c r="BA109" s="448"/>
      <c r="BB109" s="447"/>
      <c r="BC109" s="448"/>
      <c r="BD109" s="449"/>
      <c r="BK109" s="14"/>
    </row>
    <row r="110" spans="1:63" ht="18" hidden="1">
      <c r="A110" s="381">
        <v>14</v>
      </c>
      <c r="B110" s="913"/>
      <c r="C110" s="914"/>
      <c r="D110" s="914"/>
      <c r="E110" s="914"/>
      <c r="F110" s="914"/>
      <c r="G110" s="914"/>
      <c r="H110" s="914"/>
      <c r="I110" s="914"/>
      <c r="J110" s="914"/>
      <c r="K110" s="914"/>
      <c r="L110" s="914"/>
      <c r="M110" s="914"/>
      <c r="N110" s="914"/>
      <c r="O110" s="914"/>
      <c r="P110" s="914"/>
      <c r="Q110" s="914"/>
      <c r="R110" s="914"/>
      <c r="S110" s="914"/>
      <c r="T110" s="915"/>
      <c r="U110" s="354"/>
      <c r="V110" s="457"/>
      <c r="W110" s="354"/>
      <c r="X110" s="354"/>
      <c r="Y110" s="354"/>
      <c r="Z110" s="354"/>
      <c r="AA110" s="350"/>
      <c r="AB110" s="354"/>
      <c r="AC110" s="354"/>
      <c r="AD110" s="377"/>
      <c r="AE110" s="350"/>
      <c r="AF110" s="377"/>
      <c r="AG110" s="354"/>
      <c r="AH110" s="954">
        <f t="shared" si="12"/>
        <v>0</v>
      </c>
      <c r="AI110" s="906"/>
      <c r="AJ110" s="916"/>
      <c r="AK110" s="955"/>
      <c r="AL110" s="954">
        <f t="shared" si="13"/>
        <v>0</v>
      </c>
      <c r="AM110" s="906"/>
      <c r="AN110" s="899"/>
      <c r="AO110" s="900"/>
      <c r="AP110" s="899"/>
      <c r="AQ110" s="900"/>
      <c r="AR110" s="899"/>
      <c r="AS110" s="956"/>
      <c r="AT110" s="378"/>
      <c r="AU110" s="942">
        <f t="shared" si="14"/>
        <v>0</v>
      </c>
      <c r="AV110" s="943"/>
      <c r="AW110" s="472"/>
      <c r="AX110" s="314"/>
      <c r="AY110" s="315"/>
      <c r="AZ110" s="314"/>
      <c r="BA110" s="315"/>
      <c r="BB110" s="314"/>
      <c r="BC110" s="315"/>
      <c r="BD110" s="313"/>
      <c r="BK110" s="14"/>
    </row>
    <row r="111" spans="1:63" ht="18" hidden="1">
      <c r="A111" s="381">
        <v>15</v>
      </c>
      <c r="B111" s="925"/>
      <c r="C111" s="926"/>
      <c r="D111" s="926"/>
      <c r="E111" s="926"/>
      <c r="F111" s="926"/>
      <c r="G111" s="926"/>
      <c r="H111" s="926"/>
      <c r="I111" s="926"/>
      <c r="J111" s="926"/>
      <c r="K111" s="926"/>
      <c r="L111" s="926"/>
      <c r="M111" s="926"/>
      <c r="N111" s="926"/>
      <c r="O111" s="926"/>
      <c r="P111" s="926"/>
      <c r="Q111" s="926"/>
      <c r="R111" s="926"/>
      <c r="S111" s="926"/>
      <c r="T111" s="953"/>
      <c r="U111" s="354"/>
      <c r="V111" s="354"/>
      <c r="W111" s="377"/>
      <c r="X111" s="354"/>
      <c r="Y111" s="354"/>
      <c r="Z111" s="354"/>
      <c r="AA111" s="350"/>
      <c r="AB111" s="354"/>
      <c r="AC111" s="354"/>
      <c r="AD111" s="377"/>
      <c r="AE111" s="350"/>
      <c r="AF111" s="379"/>
      <c r="AG111" s="380"/>
      <c r="AH111" s="954">
        <f t="shared" si="12"/>
        <v>0</v>
      </c>
      <c r="AI111" s="906"/>
      <c r="AJ111" s="916"/>
      <c r="AK111" s="955"/>
      <c r="AL111" s="954">
        <f t="shared" si="13"/>
        <v>0</v>
      </c>
      <c r="AM111" s="906"/>
      <c r="AN111" s="899"/>
      <c r="AO111" s="900"/>
      <c r="AP111" s="899"/>
      <c r="AQ111" s="900"/>
      <c r="AR111" s="899"/>
      <c r="AS111" s="900"/>
      <c r="AT111" s="378"/>
      <c r="AU111" s="942">
        <f t="shared" si="14"/>
        <v>0</v>
      </c>
      <c r="AV111" s="943"/>
      <c r="AW111" s="473"/>
      <c r="AX111" s="474"/>
      <c r="AY111" s="475"/>
      <c r="AZ111" s="474"/>
      <c r="BA111" s="475"/>
      <c r="BB111" s="474"/>
      <c r="BC111" s="475"/>
      <c r="BD111" s="476"/>
      <c r="BK111" s="14"/>
    </row>
    <row r="112" spans="1:256" ht="19.5" hidden="1" thickBot="1">
      <c r="A112" s="477"/>
      <c r="B112" s="895" t="s">
        <v>162</v>
      </c>
      <c r="C112" s="944"/>
      <c r="D112" s="944"/>
      <c r="E112" s="944"/>
      <c r="F112" s="944"/>
      <c r="G112" s="944"/>
      <c r="H112" s="944"/>
      <c r="I112" s="944"/>
      <c r="J112" s="944"/>
      <c r="K112" s="944"/>
      <c r="L112" s="944"/>
      <c r="M112" s="944"/>
      <c r="N112" s="944"/>
      <c r="O112" s="944"/>
      <c r="P112" s="944"/>
      <c r="Q112" s="944"/>
      <c r="R112" s="944"/>
      <c r="S112" s="944"/>
      <c r="T112" s="945"/>
      <c r="U112" s="478"/>
      <c r="V112" s="479"/>
      <c r="W112" s="479"/>
      <c r="X112" s="479"/>
      <c r="Y112" s="479"/>
      <c r="Z112" s="479"/>
      <c r="AA112" s="479"/>
      <c r="AB112" s="479"/>
      <c r="AC112" s="479"/>
      <c r="AD112" s="479"/>
      <c r="AE112" s="479"/>
      <c r="AF112" s="479"/>
      <c r="AG112" s="479"/>
      <c r="AH112" s="946">
        <f>SUM(AH97:AI111)</f>
        <v>0</v>
      </c>
      <c r="AI112" s="947"/>
      <c r="AJ112" s="948">
        <f>SUM(AJ97:AK111)</f>
        <v>0</v>
      </c>
      <c r="AK112" s="949"/>
      <c r="AL112" s="946">
        <f>SUM(AL97:AM111)</f>
        <v>0</v>
      </c>
      <c r="AM112" s="947"/>
      <c r="AN112" s="948">
        <f>SUM(AN97:AO111)</f>
        <v>0</v>
      </c>
      <c r="AO112" s="950"/>
      <c r="AP112" s="947">
        <f>SUM(AP97:AQ111)</f>
        <v>0</v>
      </c>
      <c r="AQ112" s="947"/>
      <c r="AR112" s="948">
        <f>SUM(AR97:AS111)</f>
        <v>0</v>
      </c>
      <c r="AS112" s="950"/>
      <c r="AT112" s="480"/>
      <c r="AU112" s="951">
        <f>SUM(AU97:AV111)</f>
        <v>0</v>
      </c>
      <c r="AV112" s="952"/>
      <c r="AW112" s="481">
        <f aca="true" t="shared" si="15" ref="AW112:BD112">SUM(AW97:AW111)</f>
        <v>0</v>
      </c>
      <c r="AX112" s="482">
        <f t="shared" si="15"/>
        <v>0</v>
      </c>
      <c r="AY112" s="482">
        <f t="shared" si="15"/>
        <v>0</v>
      </c>
      <c r="AZ112" s="482">
        <f t="shared" si="15"/>
        <v>0</v>
      </c>
      <c r="BA112" s="482">
        <f t="shared" si="15"/>
        <v>0</v>
      </c>
      <c r="BB112" s="482">
        <f t="shared" si="15"/>
        <v>0</v>
      </c>
      <c r="BC112" s="482">
        <f t="shared" si="15"/>
        <v>0</v>
      </c>
      <c r="BD112" s="483">
        <f t="shared" si="15"/>
        <v>0</v>
      </c>
      <c r="BE112" s="330"/>
      <c r="BF112" s="330"/>
      <c r="BG112" s="330"/>
      <c r="BH112" s="330"/>
      <c r="BI112" s="330"/>
      <c r="BJ112" s="330"/>
      <c r="BK112" s="90"/>
      <c r="BL112" s="330"/>
      <c r="BM112" s="330"/>
      <c r="BN112" s="330"/>
      <c r="BO112" s="330"/>
      <c r="BP112" s="330"/>
      <c r="BQ112" s="330"/>
      <c r="BR112" s="330"/>
      <c r="BS112" s="330"/>
      <c r="BT112" s="330"/>
      <c r="BU112" s="330"/>
      <c r="BV112" s="330"/>
      <c r="BW112" s="330"/>
      <c r="BX112" s="330"/>
      <c r="BY112" s="330"/>
      <c r="BZ112" s="330"/>
      <c r="CA112" s="330"/>
      <c r="CB112" s="330"/>
      <c r="CC112" s="330"/>
      <c r="CD112" s="330"/>
      <c r="CE112" s="330"/>
      <c r="CF112" s="330"/>
      <c r="CG112" s="330"/>
      <c r="CH112" s="330"/>
      <c r="CI112" s="330"/>
      <c r="CJ112" s="330"/>
      <c r="CK112" s="330"/>
      <c r="CL112" s="330"/>
      <c r="CM112" s="330"/>
      <c r="CN112" s="330"/>
      <c r="CO112" s="330"/>
      <c r="CP112" s="330"/>
      <c r="CQ112" s="330"/>
      <c r="CR112" s="330"/>
      <c r="CS112" s="330"/>
      <c r="CT112" s="330"/>
      <c r="CU112" s="330"/>
      <c r="CV112" s="330"/>
      <c r="CW112" s="330"/>
      <c r="CX112" s="330"/>
      <c r="CY112" s="330"/>
      <c r="CZ112" s="330"/>
      <c r="DA112" s="330"/>
      <c r="DB112" s="330"/>
      <c r="DC112" s="330"/>
      <c r="DD112" s="330"/>
      <c r="DE112" s="330"/>
      <c r="DF112" s="330"/>
      <c r="DG112" s="330"/>
      <c r="DH112" s="330"/>
      <c r="DI112" s="330"/>
      <c r="DJ112" s="330"/>
      <c r="DK112" s="330"/>
      <c r="DL112" s="330"/>
      <c r="DM112" s="330"/>
      <c r="DN112" s="330"/>
      <c r="DO112" s="330"/>
      <c r="DP112" s="330"/>
      <c r="DQ112" s="330"/>
      <c r="DR112" s="330"/>
      <c r="DS112" s="330"/>
      <c r="DT112" s="330"/>
      <c r="DU112" s="330"/>
      <c r="DV112" s="330"/>
      <c r="DW112" s="330"/>
      <c r="DX112" s="330"/>
      <c r="DY112" s="330"/>
      <c r="DZ112" s="330"/>
      <c r="EA112" s="330"/>
      <c r="EB112" s="330"/>
      <c r="EC112" s="330"/>
      <c r="ED112" s="330"/>
      <c r="EE112" s="330"/>
      <c r="EF112" s="330"/>
      <c r="EG112" s="330"/>
      <c r="EH112" s="330"/>
      <c r="EI112" s="330"/>
      <c r="EJ112" s="330"/>
      <c r="EK112" s="330"/>
      <c r="EL112" s="330"/>
      <c r="EM112" s="330"/>
      <c r="EN112" s="330"/>
      <c r="EO112" s="330"/>
      <c r="EP112" s="330"/>
      <c r="EQ112" s="330"/>
      <c r="ER112" s="330"/>
      <c r="ES112" s="330"/>
      <c r="ET112" s="330"/>
      <c r="EU112" s="330"/>
      <c r="EV112" s="330"/>
      <c r="EW112" s="330"/>
      <c r="EX112" s="330"/>
      <c r="EY112" s="330"/>
      <c r="EZ112" s="330"/>
      <c r="FA112" s="330"/>
      <c r="FB112" s="330"/>
      <c r="FC112" s="330"/>
      <c r="FD112" s="330"/>
      <c r="FE112" s="330"/>
      <c r="FF112" s="330"/>
      <c r="FG112" s="330"/>
      <c r="FH112" s="330"/>
      <c r="FI112" s="330"/>
      <c r="FJ112" s="330"/>
      <c r="FK112" s="330"/>
      <c r="FL112" s="330"/>
      <c r="FM112" s="330"/>
      <c r="FN112" s="330"/>
      <c r="FO112" s="330"/>
      <c r="FP112" s="330"/>
      <c r="FQ112" s="330"/>
      <c r="FR112" s="330"/>
      <c r="FS112" s="330"/>
      <c r="FT112" s="330"/>
      <c r="FU112" s="330"/>
      <c r="FV112" s="330"/>
      <c r="FW112" s="330"/>
      <c r="FX112" s="330"/>
      <c r="FY112" s="330"/>
      <c r="FZ112" s="330"/>
      <c r="GA112" s="330"/>
      <c r="GB112" s="330"/>
      <c r="GC112" s="330"/>
      <c r="GD112" s="330"/>
      <c r="GE112" s="330"/>
      <c r="GF112" s="330"/>
      <c r="GG112" s="330"/>
      <c r="GH112" s="330"/>
      <c r="GI112" s="330"/>
      <c r="GJ112" s="330"/>
      <c r="GK112" s="330"/>
      <c r="GL112" s="330"/>
      <c r="GM112" s="330"/>
      <c r="GN112" s="330"/>
      <c r="GO112" s="330"/>
      <c r="GP112" s="330"/>
      <c r="GQ112" s="330"/>
      <c r="GR112" s="330"/>
      <c r="GS112" s="330"/>
      <c r="GT112" s="330"/>
      <c r="GU112" s="330"/>
      <c r="GV112" s="330"/>
      <c r="GW112" s="330"/>
      <c r="GX112" s="330"/>
      <c r="GY112" s="330"/>
      <c r="GZ112" s="330"/>
      <c r="HA112" s="330"/>
      <c r="HB112" s="330"/>
      <c r="HC112" s="330"/>
      <c r="HD112" s="330"/>
      <c r="HE112" s="330"/>
      <c r="HF112" s="330"/>
      <c r="HG112" s="330"/>
      <c r="HH112" s="330"/>
      <c r="HI112" s="330"/>
      <c r="HJ112" s="330"/>
      <c r="HK112" s="330"/>
      <c r="HL112" s="330"/>
      <c r="HM112" s="330"/>
      <c r="HN112" s="330"/>
      <c r="HO112" s="330"/>
      <c r="HP112" s="330"/>
      <c r="HQ112" s="330"/>
      <c r="HR112" s="330"/>
      <c r="HS112" s="330"/>
      <c r="HT112" s="330"/>
      <c r="HU112" s="330"/>
      <c r="HV112" s="330"/>
      <c r="HW112" s="330"/>
      <c r="HX112" s="330"/>
      <c r="HY112" s="330"/>
      <c r="HZ112" s="330"/>
      <c r="IA112" s="330"/>
      <c r="IB112" s="330"/>
      <c r="IC112" s="330"/>
      <c r="ID112" s="330"/>
      <c r="IE112" s="330"/>
      <c r="IF112" s="330"/>
      <c r="IG112" s="330"/>
      <c r="IH112" s="330"/>
      <c r="II112" s="330"/>
      <c r="IJ112" s="330"/>
      <c r="IK112" s="330"/>
      <c r="IL112" s="330"/>
      <c r="IM112" s="330"/>
      <c r="IN112" s="330"/>
      <c r="IO112" s="330"/>
      <c r="IP112" s="330"/>
      <c r="IQ112" s="330"/>
      <c r="IR112" s="330"/>
      <c r="IS112" s="330"/>
      <c r="IT112" s="330"/>
      <c r="IU112" s="330"/>
      <c r="IV112" s="330"/>
    </row>
    <row r="113" spans="1:63" ht="18.75" hidden="1">
      <c r="A113" s="484"/>
      <c r="B113" s="195"/>
      <c r="C113" s="195"/>
      <c r="D113" s="485"/>
      <c r="E113" s="486"/>
      <c r="F113" s="486"/>
      <c r="G113" s="486"/>
      <c r="H113" s="486"/>
      <c r="I113" s="486"/>
      <c r="J113" s="486"/>
      <c r="K113" s="486"/>
      <c r="L113" s="486"/>
      <c r="M113" s="486"/>
      <c r="N113" s="486"/>
      <c r="O113" s="486"/>
      <c r="P113" s="486"/>
      <c r="Q113" s="486"/>
      <c r="R113" s="486"/>
      <c r="S113" s="486"/>
      <c r="T113" s="486"/>
      <c r="U113" s="487"/>
      <c r="V113" s="488"/>
      <c r="W113" s="488"/>
      <c r="X113" s="488"/>
      <c r="Y113" s="488"/>
      <c r="Z113" s="488"/>
      <c r="AA113" s="488"/>
      <c r="AB113" s="488"/>
      <c r="AC113" s="488"/>
      <c r="AD113" s="488"/>
      <c r="AE113" s="488"/>
      <c r="AF113" s="282"/>
      <c r="AG113" s="282"/>
      <c r="AH113" s="489"/>
      <c r="AI113" s="489"/>
      <c r="AJ113" s="489"/>
      <c r="AK113" s="489"/>
      <c r="AL113" s="489"/>
      <c r="AM113" s="489"/>
      <c r="AN113" s="489"/>
      <c r="AO113" s="489"/>
      <c r="AP113" s="489"/>
      <c r="AQ113" s="489"/>
      <c r="AR113" s="489"/>
      <c r="AS113" s="489"/>
      <c r="AT113" s="489"/>
      <c r="AU113" s="489"/>
      <c r="AV113" s="489"/>
      <c r="AW113" s="489"/>
      <c r="AX113" s="489"/>
      <c r="AY113" s="489"/>
      <c r="AZ113" s="489"/>
      <c r="BA113" s="489"/>
      <c r="BB113" s="489"/>
      <c r="BC113" s="489"/>
      <c r="BD113" s="489"/>
      <c r="BK113" s="90"/>
    </row>
    <row r="114" spans="1:63" ht="18.75" hidden="1">
      <c r="A114" s="485"/>
      <c r="B114" s="195"/>
      <c r="C114" s="195"/>
      <c r="D114" s="485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6"/>
      <c r="S114" s="486"/>
      <c r="T114" s="486"/>
      <c r="U114" s="487"/>
      <c r="V114" s="490"/>
      <c r="W114" s="490"/>
      <c r="X114" s="490"/>
      <c r="Y114" s="490"/>
      <c r="Z114" s="490"/>
      <c r="AA114" s="490"/>
      <c r="AB114" s="490"/>
      <c r="AC114" s="490"/>
      <c r="AD114" s="490"/>
      <c r="AE114" s="490"/>
      <c r="AF114" s="282"/>
      <c r="AG114" s="282"/>
      <c r="AH114" s="489"/>
      <c r="AI114" s="489"/>
      <c r="AJ114" s="489"/>
      <c r="AK114" s="489"/>
      <c r="AL114" s="489"/>
      <c r="AM114" s="489"/>
      <c r="AN114" s="489"/>
      <c r="AO114" s="489"/>
      <c r="AP114" s="489"/>
      <c r="AQ114" s="489"/>
      <c r="AR114" s="489"/>
      <c r="AS114" s="489"/>
      <c r="AT114" s="489"/>
      <c r="AU114" s="489"/>
      <c r="AV114" s="489"/>
      <c r="AW114" s="489"/>
      <c r="AX114" s="489"/>
      <c r="AY114" s="489"/>
      <c r="AZ114" s="489"/>
      <c r="BA114" s="489"/>
      <c r="BB114" s="489"/>
      <c r="BC114" s="489"/>
      <c r="BD114" s="489"/>
      <c r="BK114" s="90"/>
    </row>
    <row r="115" spans="1:63" ht="19.5" hidden="1" thickBot="1">
      <c r="A115" s="927" t="s">
        <v>163</v>
      </c>
      <c r="B115" s="928"/>
      <c r="C115" s="928"/>
      <c r="D115" s="928"/>
      <c r="E115" s="928"/>
      <c r="F115" s="928"/>
      <c r="G115" s="928"/>
      <c r="H115" s="928"/>
      <c r="I115" s="928"/>
      <c r="J115" s="928"/>
      <c r="K115" s="928"/>
      <c r="L115" s="928"/>
      <c r="M115" s="928"/>
      <c r="N115" s="928"/>
      <c r="O115" s="928"/>
      <c r="P115" s="928"/>
      <c r="Q115" s="928"/>
      <c r="R115" s="928"/>
      <c r="S115" s="928"/>
      <c r="T115" s="928"/>
      <c r="U115" s="928"/>
      <c r="V115" s="928"/>
      <c r="W115" s="928"/>
      <c r="X115" s="928"/>
      <c r="Y115" s="928"/>
      <c r="Z115" s="928"/>
      <c r="AA115" s="928"/>
      <c r="AB115" s="928"/>
      <c r="AC115" s="928"/>
      <c r="AD115" s="928"/>
      <c r="AE115" s="928"/>
      <c r="AF115" s="928"/>
      <c r="AG115" s="928"/>
      <c r="AH115" s="928"/>
      <c r="AI115" s="928"/>
      <c r="AJ115" s="928"/>
      <c r="AK115" s="928"/>
      <c r="AL115" s="928"/>
      <c r="AM115" s="928"/>
      <c r="AN115" s="928"/>
      <c r="AO115" s="928"/>
      <c r="AP115" s="928"/>
      <c r="AQ115" s="928"/>
      <c r="AR115" s="928"/>
      <c r="AS115" s="928"/>
      <c r="AT115" s="928"/>
      <c r="AU115" s="928"/>
      <c r="AV115" s="928"/>
      <c r="AW115" s="928"/>
      <c r="AX115" s="928"/>
      <c r="AY115" s="928"/>
      <c r="AZ115" s="928"/>
      <c r="BA115" s="928"/>
      <c r="BB115" s="928"/>
      <c r="BC115" s="928"/>
      <c r="BD115" s="929"/>
      <c r="BK115" s="90"/>
    </row>
    <row r="116" spans="1:63" ht="18.75" hidden="1">
      <c r="A116" s="466">
        <v>1</v>
      </c>
      <c r="B116" s="930"/>
      <c r="C116" s="931"/>
      <c r="D116" s="931"/>
      <c r="E116" s="931"/>
      <c r="F116" s="931"/>
      <c r="G116" s="931"/>
      <c r="H116" s="931"/>
      <c r="I116" s="931"/>
      <c r="J116" s="931"/>
      <c r="K116" s="931"/>
      <c r="L116" s="931"/>
      <c r="M116" s="931"/>
      <c r="N116" s="931"/>
      <c r="O116" s="931"/>
      <c r="P116" s="931"/>
      <c r="Q116" s="931"/>
      <c r="R116" s="931"/>
      <c r="S116" s="931"/>
      <c r="T116" s="931"/>
      <c r="U116" s="443"/>
      <c r="V116" s="368"/>
      <c r="W116" s="369"/>
      <c r="X116" s="368"/>
      <c r="Y116" s="368"/>
      <c r="Z116" s="368"/>
      <c r="AA116" s="370"/>
      <c r="AB116" s="368"/>
      <c r="AC116" s="368"/>
      <c r="AD116" s="369"/>
      <c r="AE116" s="370"/>
      <c r="AF116" s="491"/>
      <c r="AG116" s="492"/>
      <c r="AH116" s="932">
        <f aca="true" t="shared" si="16" ref="AH116:AH130">AJ116/30</f>
        <v>0</v>
      </c>
      <c r="AI116" s="933"/>
      <c r="AJ116" s="934"/>
      <c r="AK116" s="935"/>
      <c r="AL116" s="936">
        <f aca="true" t="shared" si="17" ref="AL116:AL130">SUM(AN116:AS116)</f>
        <v>0</v>
      </c>
      <c r="AM116" s="937"/>
      <c r="AN116" s="938"/>
      <c r="AO116" s="939"/>
      <c r="AP116" s="938"/>
      <c r="AQ116" s="939"/>
      <c r="AR116" s="938"/>
      <c r="AS116" s="939"/>
      <c r="AT116" s="493"/>
      <c r="AU116" s="940">
        <f aca="true" t="shared" si="18" ref="AU116:AU130">AJ116-AL116</f>
        <v>0</v>
      </c>
      <c r="AV116" s="941"/>
      <c r="AW116" s="494"/>
      <c r="AX116" s="447"/>
      <c r="AY116" s="448"/>
      <c r="AZ116" s="447"/>
      <c r="BA116" s="448"/>
      <c r="BB116" s="495"/>
      <c r="BC116" s="448"/>
      <c r="BD116" s="449"/>
      <c r="BK116" s="90"/>
    </row>
    <row r="117" spans="1:63" ht="18" hidden="1">
      <c r="A117" s="381">
        <v>2</v>
      </c>
      <c r="B117" s="913"/>
      <c r="C117" s="914"/>
      <c r="D117" s="914"/>
      <c r="E117" s="914"/>
      <c r="F117" s="914"/>
      <c r="G117" s="914"/>
      <c r="H117" s="914"/>
      <c r="I117" s="914"/>
      <c r="J117" s="914"/>
      <c r="K117" s="914"/>
      <c r="L117" s="914"/>
      <c r="M117" s="914"/>
      <c r="N117" s="914"/>
      <c r="O117" s="914"/>
      <c r="P117" s="914"/>
      <c r="Q117" s="914"/>
      <c r="R117" s="914"/>
      <c r="S117" s="914"/>
      <c r="T117" s="914"/>
      <c r="U117" s="450"/>
      <c r="V117" s="354"/>
      <c r="W117" s="377"/>
      <c r="X117" s="354"/>
      <c r="Y117" s="354"/>
      <c r="Z117" s="354"/>
      <c r="AA117" s="350"/>
      <c r="AB117" s="354"/>
      <c r="AC117" s="354"/>
      <c r="AD117" s="377"/>
      <c r="AE117" s="350"/>
      <c r="AF117" s="354"/>
      <c r="AG117" s="496"/>
      <c r="AH117" s="905">
        <f t="shared" si="16"/>
        <v>0</v>
      </c>
      <c r="AI117" s="906"/>
      <c r="AJ117" s="916"/>
      <c r="AK117" s="917"/>
      <c r="AL117" s="909">
        <f t="shared" si="17"/>
        <v>0</v>
      </c>
      <c r="AM117" s="910"/>
      <c r="AN117" s="899"/>
      <c r="AO117" s="900"/>
      <c r="AP117" s="899"/>
      <c r="AQ117" s="900"/>
      <c r="AR117" s="899"/>
      <c r="AS117" s="900"/>
      <c r="AT117" s="460"/>
      <c r="AU117" s="901">
        <f t="shared" si="18"/>
        <v>0</v>
      </c>
      <c r="AV117" s="902"/>
      <c r="AW117" s="497"/>
      <c r="AX117" s="314"/>
      <c r="AY117" s="315"/>
      <c r="AZ117" s="314"/>
      <c r="BA117" s="315"/>
      <c r="BB117" s="314"/>
      <c r="BC117" s="315"/>
      <c r="BD117" s="313"/>
      <c r="BK117" s="90"/>
    </row>
    <row r="118" spans="1:63" ht="18" hidden="1">
      <c r="A118" s="381">
        <v>3</v>
      </c>
      <c r="B118" s="925"/>
      <c r="C118" s="926"/>
      <c r="D118" s="926"/>
      <c r="E118" s="926"/>
      <c r="F118" s="926"/>
      <c r="G118" s="926"/>
      <c r="H118" s="926"/>
      <c r="I118" s="926"/>
      <c r="J118" s="926"/>
      <c r="K118" s="926"/>
      <c r="L118" s="926"/>
      <c r="M118" s="926"/>
      <c r="N118" s="926"/>
      <c r="O118" s="926"/>
      <c r="P118" s="926"/>
      <c r="Q118" s="926"/>
      <c r="R118" s="926"/>
      <c r="S118" s="926"/>
      <c r="T118" s="926"/>
      <c r="U118" s="450"/>
      <c r="V118" s="354"/>
      <c r="W118" s="377"/>
      <c r="X118" s="354"/>
      <c r="Y118" s="354"/>
      <c r="Z118" s="354"/>
      <c r="AA118" s="350"/>
      <c r="AB118" s="354"/>
      <c r="AC118" s="354"/>
      <c r="AD118" s="377"/>
      <c r="AE118" s="350"/>
      <c r="AF118" s="354"/>
      <c r="AG118" s="496"/>
      <c r="AH118" s="905">
        <f t="shared" si="16"/>
        <v>0</v>
      </c>
      <c r="AI118" s="906"/>
      <c r="AJ118" s="916"/>
      <c r="AK118" s="917"/>
      <c r="AL118" s="909">
        <f t="shared" si="17"/>
        <v>0</v>
      </c>
      <c r="AM118" s="910"/>
      <c r="AN118" s="899"/>
      <c r="AO118" s="900"/>
      <c r="AP118" s="899"/>
      <c r="AQ118" s="900"/>
      <c r="AR118" s="628"/>
      <c r="AS118" s="629"/>
      <c r="AT118" s="460"/>
      <c r="AU118" s="901">
        <f t="shared" si="18"/>
        <v>0</v>
      </c>
      <c r="AV118" s="902"/>
      <c r="AW118" s="497"/>
      <c r="AX118" s="498"/>
      <c r="AY118" s="455"/>
      <c r="AZ118" s="498"/>
      <c r="BA118" s="455"/>
      <c r="BB118" s="498"/>
      <c r="BC118" s="455"/>
      <c r="BD118" s="456"/>
      <c r="BK118" s="90"/>
    </row>
    <row r="119" spans="1:63" ht="18" hidden="1">
      <c r="A119" s="381">
        <v>4</v>
      </c>
      <c r="B119" s="913"/>
      <c r="C119" s="914"/>
      <c r="D119" s="914"/>
      <c r="E119" s="914"/>
      <c r="F119" s="914"/>
      <c r="G119" s="914"/>
      <c r="H119" s="914"/>
      <c r="I119" s="914"/>
      <c r="J119" s="914"/>
      <c r="K119" s="914"/>
      <c r="L119" s="914"/>
      <c r="M119" s="914"/>
      <c r="N119" s="914"/>
      <c r="O119" s="914"/>
      <c r="P119" s="914"/>
      <c r="Q119" s="914"/>
      <c r="R119" s="914"/>
      <c r="S119" s="914"/>
      <c r="T119" s="914"/>
      <c r="U119" s="450"/>
      <c r="V119" s="351"/>
      <c r="W119" s="379"/>
      <c r="X119" s="354"/>
      <c r="Y119" s="354"/>
      <c r="Z119" s="354"/>
      <c r="AA119" s="350"/>
      <c r="AB119" s="354"/>
      <c r="AC119" s="354"/>
      <c r="AD119" s="377"/>
      <c r="AE119" s="350"/>
      <c r="AF119" s="354"/>
      <c r="AG119" s="496"/>
      <c r="AH119" s="905">
        <f t="shared" si="16"/>
        <v>0</v>
      </c>
      <c r="AI119" s="906"/>
      <c r="AJ119" s="916"/>
      <c r="AK119" s="917"/>
      <c r="AL119" s="909">
        <f t="shared" si="17"/>
        <v>0</v>
      </c>
      <c r="AM119" s="910"/>
      <c r="AN119" s="899"/>
      <c r="AO119" s="900"/>
      <c r="AP119" s="899"/>
      <c r="AQ119" s="900"/>
      <c r="AR119" s="899"/>
      <c r="AS119" s="900"/>
      <c r="AT119" s="460"/>
      <c r="AU119" s="901">
        <f t="shared" si="18"/>
        <v>0</v>
      </c>
      <c r="AV119" s="902"/>
      <c r="AW119" s="497"/>
      <c r="AX119" s="314"/>
      <c r="AY119" s="315"/>
      <c r="AZ119" s="314"/>
      <c r="BA119" s="315"/>
      <c r="BB119" s="314"/>
      <c r="BC119" s="315"/>
      <c r="BD119" s="313"/>
      <c r="BK119" s="90"/>
    </row>
    <row r="120" spans="1:63" ht="18" hidden="1">
      <c r="A120" s="381">
        <v>5</v>
      </c>
      <c r="B120" s="923"/>
      <c r="C120" s="923"/>
      <c r="D120" s="923"/>
      <c r="E120" s="923"/>
      <c r="F120" s="923"/>
      <c r="G120" s="923"/>
      <c r="H120" s="923"/>
      <c r="I120" s="923"/>
      <c r="J120" s="923"/>
      <c r="K120" s="923"/>
      <c r="L120" s="923"/>
      <c r="M120" s="923"/>
      <c r="N120" s="923"/>
      <c r="O120" s="923"/>
      <c r="P120" s="923"/>
      <c r="Q120" s="923"/>
      <c r="R120" s="923"/>
      <c r="S120" s="923"/>
      <c r="T120" s="924"/>
      <c r="U120" s="354"/>
      <c r="V120" s="351"/>
      <c r="W120" s="379"/>
      <c r="X120" s="354"/>
      <c r="Y120" s="354"/>
      <c r="Z120" s="354"/>
      <c r="AA120" s="350"/>
      <c r="AB120" s="354"/>
      <c r="AC120" s="354"/>
      <c r="AD120" s="377"/>
      <c r="AE120" s="350"/>
      <c r="AF120" s="354"/>
      <c r="AG120" s="496"/>
      <c r="AH120" s="905">
        <f t="shared" si="16"/>
        <v>0</v>
      </c>
      <c r="AI120" s="906"/>
      <c r="AJ120" s="916"/>
      <c r="AK120" s="917"/>
      <c r="AL120" s="909">
        <f t="shared" si="17"/>
        <v>0</v>
      </c>
      <c r="AM120" s="910"/>
      <c r="AN120" s="899"/>
      <c r="AO120" s="900"/>
      <c r="AP120" s="899"/>
      <c r="AQ120" s="900"/>
      <c r="AR120" s="899"/>
      <c r="AS120" s="900"/>
      <c r="AT120" s="460"/>
      <c r="AU120" s="901">
        <f t="shared" si="18"/>
        <v>0</v>
      </c>
      <c r="AV120" s="902"/>
      <c r="AW120" s="497"/>
      <c r="AX120" s="314"/>
      <c r="AY120" s="315"/>
      <c r="AZ120" s="314"/>
      <c r="BA120" s="315"/>
      <c r="BB120" s="314"/>
      <c r="BC120" s="315"/>
      <c r="BD120" s="313"/>
      <c r="BK120" s="90"/>
    </row>
    <row r="121" spans="1:63" ht="18" hidden="1">
      <c r="A121" s="381">
        <v>6</v>
      </c>
      <c r="B121" s="921"/>
      <c r="C121" s="921"/>
      <c r="D121" s="921"/>
      <c r="E121" s="921"/>
      <c r="F121" s="921"/>
      <c r="G121" s="921"/>
      <c r="H121" s="921"/>
      <c r="I121" s="921"/>
      <c r="J121" s="921"/>
      <c r="K121" s="921"/>
      <c r="L121" s="921"/>
      <c r="M121" s="921"/>
      <c r="N121" s="921"/>
      <c r="O121" s="921"/>
      <c r="P121" s="921"/>
      <c r="Q121" s="921"/>
      <c r="R121" s="921"/>
      <c r="S121" s="921"/>
      <c r="T121" s="922"/>
      <c r="U121" s="354"/>
      <c r="V121" s="351"/>
      <c r="W121" s="379"/>
      <c r="X121" s="354"/>
      <c r="Y121" s="354"/>
      <c r="Z121" s="354"/>
      <c r="AA121" s="350"/>
      <c r="AB121" s="354"/>
      <c r="AC121" s="354"/>
      <c r="AD121" s="377"/>
      <c r="AE121" s="350"/>
      <c r="AF121" s="354"/>
      <c r="AG121" s="496"/>
      <c r="AH121" s="905">
        <f t="shared" si="16"/>
        <v>0</v>
      </c>
      <c r="AI121" s="906"/>
      <c r="AJ121" s="916"/>
      <c r="AK121" s="917"/>
      <c r="AL121" s="909">
        <f t="shared" si="17"/>
        <v>0</v>
      </c>
      <c r="AM121" s="910"/>
      <c r="AN121" s="899"/>
      <c r="AO121" s="900"/>
      <c r="AP121" s="899"/>
      <c r="AQ121" s="900"/>
      <c r="AR121" s="899"/>
      <c r="AS121" s="900"/>
      <c r="AT121" s="460"/>
      <c r="AU121" s="901">
        <f t="shared" si="18"/>
        <v>0</v>
      </c>
      <c r="AV121" s="902"/>
      <c r="AW121" s="497"/>
      <c r="AX121" s="314"/>
      <c r="AY121" s="315"/>
      <c r="AZ121" s="314"/>
      <c r="BA121" s="315"/>
      <c r="BB121" s="314"/>
      <c r="BC121" s="315"/>
      <c r="BD121" s="313"/>
      <c r="BK121" s="90"/>
    </row>
    <row r="122" spans="1:63" ht="18" hidden="1">
      <c r="A122" s="381">
        <v>7</v>
      </c>
      <c r="B122" s="921"/>
      <c r="C122" s="921"/>
      <c r="D122" s="921"/>
      <c r="E122" s="921"/>
      <c r="F122" s="921"/>
      <c r="G122" s="921"/>
      <c r="H122" s="921"/>
      <c r="I122" s="921"/>
      <c r="J122" s="921"/>
      <c r="K122" s="921"/>
      <c r="L122" s="921"/>
      <c r="M122" s="921"/>
      <c r="N122" s="921"/>
      <c r="O122" s="921"/>
      <c r="P122" s="921"/>
      <c r="Q122" s="921"/>
      <c r="R122" s="921"/>
      <c r="S122" s="921"/>
      <c r="T122" s="922"/>
      <c r="U122" s="354"/>
      <c r="V122" s="351"/>
      <c r="W122" s="379"/>
      <c r="X122" s="354"/>
      <c r="Y122" s="354"/>
      <c r="Z122" s="354"/>
      <c r="AA122" s="350"/>
      <c r="AB122" s="354"/>
      <c r="AC122" s="354"/>
      <c r="AD122" s="377"/>
      <c r="AE122" s="350"/>
      <c r="AF122" s="354"/>
      <c r="AG122" s="496"/>
      <c r="AH122" s="905">
        <f t="shared" si="16"/>
        <v>0</v>
      </c>
      <c r="AI122" s="906"/>
      <c r="AJ122" s="916"/>
      <c r="AK122" s="917"/>
      <c r="AL122" s="909">
        <f t="shared" si="17"/>
        <v>0</v>
      </c>
      <c r="AM122" s="910"/>
      <c r="AN122" s="899"/>
      <c r="AO122" s="900"/>
      <c r="AP122" s="899"/>
      <c r="AQ122" s="900"/>
      <c r="AR122" s="899"/>
      <c r="AS122" s="900"/>
      <c r="AT122" s="460"/>
      <c r="AU122" s="901">
        <f t="shared" si="18"/>
        <v>0</v>
      </c>
      <c r="AV122" s="902"/>
      <c r="AW122" s="497"/>
      <c r="AX122" s="314"/>
      <c r="AY122" s="315"/>
      <c r="AZ122" s="314"/>
      <c r="BA122" s="315"/>
      <c r="BB122" s="314"/>
      <c r="BC122" s="315"/>
      <c r="BD122" s="313"/>
      <c r="BK122" s="90"/>
    </row>
    <row r="123" spans="1:63" ht="18" hidden="1">
      <c r="A123" s="381">
        <v>8</v>
      </c>
      <c r="B123" s="921"/>
      <c r="C123" s="921"/>
      <c r="D123" s="921"/>
      <c r="E123" s="921"/>
      <c r="F123" s="921"/>
      <c r="G123" s="921"/>
      <c r="H123" s="921"/>
      <c r="I123" s="921"/>
      <c r="J123" s="921"/>
      <c r="K123" s="921"/>
      <c r="L123" s="921"/>
      <c r="M123" s="921"/>
      <c r="N123" s="921"/>
      <c r="O123" s="921"/>
      <c r="P123" s="921"/>
      <c r="Q123" s="921"/>
      <c r="R123" s="921"/>
      <c r="S123" s="921"/>
      <c r="T123" s="922"/>
      <c r="U123" s="354"/>
      <c r="V123" s="351"/>
      <c r="W123" s="379"/>
      <c r="X123" s="354"/>
      <c r="Y123" s="354"/>
      <c r="Z123" s="354"/>
      <c r="AA123" s="350"/>
      <c r="AB123" s="354"/>
      <c r="AC123" s="354"/>
      <c r="AD123" s="377"/>
      <c r="AE123" s="350"/>
      <c r="AF123" s="354"/>
      <c r="AG123" s="496"/>
      <c r="AH123" s="905">
        <f t="shared" si="16"/>
        <v>0</v>
      </c>
      <c r="AI123" s="906"/>
      <c r="AJ123" s="916"/>
      <c r="AK123" s="917"/>
      <c r="AL123" s="909">
        <f t="shared" si="17"/>
        <v>0</v>
      </c>
      <c r="AM123" s="910"/>
      <c r="AN123" s="899"/>
      <c r="AO123" s="900"/>
      <c r="AP123" s="899"/>
      <c r="AQ123" s="900"/>
      <c r="AR123" s="899"/>
      <c r="AS123" s="900"/>
      <c r="AT123" s="460"/>
      <c r="AU123" s="901">
        <f t="shared" si="18"/>
        <v>0</v>
      </c>
      <c r="AV123" s="902"/>
      <c r="AW123" s="497"/>
      <c r="AX123" s="314"/>
      <c r="AY123" s="315"/>
      <c r="AZ123" s="314"/>
      <c r="BA123" s="315"/>
      <c r="BB123" s="314"/>
      <c r="BC123" s="315"/>
      <c r="BD123" s="313"/>
      <c r="BK123" s="90"/>
    </row>
    <row r="124" spans="1:63" ht="18" hidden="1">
      <c r="A124" s="381">
        <v>9</v>
      </c>
      <c r="B124" s="921"/>
      <c r="C124" s="921"/>
      <c r="D124" s="921"/>
      <c r="E124" s="921"/>
      <c r="F124" s="921"/>
      <c r="G124" s="921"/>
      <c r="H124" s="921"/>
      <c r="I124" s="921"/>
      <c r="J124" s="921"/>
      <c r="K124" s="921"/>
      <c r="L124" s="921"/>
      <c r="M124" s="921"/>
      <c r="N124" s="921"/>
      <c r="O124" s="921"/>
      <c r="P124" s="921"/>
      <c r="Q124" s="921"/>
      <c r="R124" s="921"/>
      <c r="S124" s="921"/>
      <c r="T124" s="922"/>
      <c r="U124" s="354"/>
      <c r="V124" s="351"/>
      <c r="W124" s="379"/>
      <c r="X124" s="354"/>
      <c r="Y124" s="354"/>
      <c r="Z124" s="354"/>
      <c r="AA124" s="350"/>
      <c r="AB124" s="354"/>
      <c r="AC124" s="354"/>
      <c r="AD124" s="377"/>
      <c r="AE124" s="350"/>
      <c r="AF124" s="354"/>
      <c r="AG124" s="496"/>
      <c r="AH124" s="905">
        <f t="shared" si="16"/>
        <v>0</v>
      </c>
      <c r="AI124" s="906"/>
      <c r="AJ124" s="916"/>
      <c r="AK124" s="917"/>
      <c r="AL124" s="909">
        <f t="shared" si="17"/>
        <v>0</v>
      </c>
      <c r="AM124" s="910"/>
      <c r="AN124" s="899"/>
      <c r="AO124" s="900"/>
      <c r="AP124" s="899"/>
      <c r="AQ124" s="900"/>
      <c r="AR124" s="899"/>
      <c r="AS124" s="900"/>
      <c r="AT124" s="460"/>
      <c r="AU124" s="901">
        <f t="shared" si="18"/>
        <v>0</v>
      </c>
      <c r="AV124" s="902"/>
      <c r="AW124" s="497"/>
      <c r="AX124" s="314"/>
      <c r="AY124" s="315"/>
      <c r="AZ124" s="314"/>
      <c r="BA124" s="315"/>
      <c r="BB124" s="314"/>
      <c r="BC124" s="315"/>
      <c r="BD124" s="313"/>
      <c r="BK124" s="90"/>
    </row>
    <row r="125" spans="1:63" ht="18" hidden="1">
      <c r="A125" s="381">
        <v>10</v>
      </c>
      <c r="B125" s="921"/>
      <c r="C125" s="921"/>
      <c r="D125" s="921"/>
      <c r="E125" s="921"/>
      <c r="F125" s="921"/>
      <c r="G125" s="921"/>
      <c r="H125" s="921"/>
      <c r="I125" s="921"/>
      <c r="J125" s="921"/>
      <c r="K125" s="921"/>
      <c r="L125" s="921"/>
      <c r="M125" s="921"/>
      <c r="N125" s="921"/>
      <c r="O125" s="921"/>
      <c r="P125" s="921"/>
      <c r="Q125" s="921"/>
      <c r="R125" s="921"/>
      <c r="S125" s="921"/>
      <c r="T125" s="922"/>
      <c r="U125" s="354"/>
      <c r="V125" s="351"/>
      <c r="W125" s="379"/>
      <c r="X125" s="354"/>
      <c r="Y125" s="354"/>
      <c r="Z125" s="354"/>
      <c r="AA125" s="350"/>
      <c r="AB125" s="354"/>
      <c r="AC125" s="354"/>
      <c r="AD125" s="377"/>
      <c r="AE125" s="350"/>
      <c r="AF125" s="354"/>
      <c r="AG125" s="496"/>
      <c r="AH125" s="905">
        <f t="shared" si="16"/>
        <v>0</v>
      </c>
      <c r="AI125" s="906"/>
      <c r="AJ125" s="916"/>
      <c r="AK125" s="917"/>
      <c r="AL125" s="909">
        <f t="shared" si="17"/>
        <v>0</v>
      </c>
      <c r="AM125" s="910"/>
      <c r="AN125" s="899"/>
      <c r="AO125" s="900"/>
      <c r="AP125" s="899"/>
      <c r="AQ125" s="900"/>
      <c r="AR125" s="377"/>
      <c r="AS125" s="350"/>
      <c r="AT125" s="460"/>
      <c r="AU125" s="901">
        <f t="shared" si="18"/>
        <v>0</v>
      </c>
      <c r="AV125" s="902"/>
      <c r="AW125" s="497"/>
      <c r="AX125" s="314"/>
      <c r="AY125" s="315"/>
      <c r="AZ125" s="314"/>
      <c r="BA125" s="315"/>
      <c r="BB125" s="314"/>
      <c r="BC125" s="315"/>
      <c r="BD125" s="313"/>
      <c r="BK125" s="90"/>
    </row>
    <row r="126" spans="1:63" ht="18" hidden="1">
      <c r="A126" s="381">
        <v>11</v>
      </c>
      <c r="B126" s="913"/>
      <c r="C126" s="914"/>
      <c r="D126" s="914"/>
      <c r="E126" s="914"/>
      <c r="F126" s="914"/>
      <c r="G126" s="914"/>
      <c r="H126" s="914"/>
      <c r="I126" s="914"/>
      <c r="J126" s="914"/>
      <c r="K126" s="914"/>
      <c r="L126" s="914"/>
      <c r="M126" s="914"/>
      <c r="N126" s="914"/>
      <c r="O126" s="914"/>
      <c r="P126" s="914"/>
      <c r="Q126" s="914"/>
      <c r="R126" s="914"/>
      <c r="S126" s="914"/>
      <c r="T126" s="915"/>
      <c r="U126" s="354"/>
      <c r="V126" s="351"/>
      <c r="W126" s="379"/>
      <c r="X126" s="354"/>
      <c r="Y126" s="354"/>
      <c r="Z126" s="354"/>
      <c r="AA126" s="350"/>
      <c r="AB126" s="354"/>
      <c r="AC126" s="354"/>
      <c r="AD126" s="377"/>
      <c r="AE126" s="350"/>
      <c r="AF126" s="354"/>
      <c r="AG126" s="496"/>
      <c r="AH126" s="905">
        <f t="shared" si="16"/>
        <v>0</v>
      </c>
      <c r="AI126" s="906"/>
      <c r="AJ126" s="916"/>
      <c r="AK126" s="917"/>
      <c r="AL126" s="909">
        <f t="shared" si="17"/>
        <v>0</v>
      </c>
      <c r="AM126" s="910"/>
      <c r="AN126" s="899"/>
      <c r="AO126" s="900"/>
      <c r="AP126" s="899"/>
      <c r="AQ126" s="900"/>
      <c r="AR126" s="899"/>
      <c r="AS126" s="900"/>
      <c r="AT126" s="460"/>
      <c r="AU126" s="901">
        <f t="shared" si="18"/>
        <v>0</v>
      </c>
      <c r="AV126" s="902"/>
      <c r="AW126" s="497"/>
      <c r="AX126" s="314"/>
      <c r="AY126" s="315"/>
      <c r="AZ126" s="314"/>
      <c r="BA126" s="315"/>
      <c r="BB126" s="314"/>
      <c r="BC126" s="315"/>
      <c r="BD126" s="313"/>
      <c r="BK126" s="90"/>
    </row>
    <row r="127" spans="1:63" ht="18" hidden="1">
      <c r="A127" s="381">
        <v>12</v>
      </c>
      <c r="B127" s="918"/>
      <c r="C127" s="919"/>
      <c r="D127" s="919"/>
      <c r="E127" s="919"/>
      <c r="F127" s="919"/>
      <c r="G127" s="919"/>
      <c r="H127" s="919"/>
      <c r="I127" s="919"/>
      <c r="J127" s="919"/>
      <c r="K127" s="919"/>
      <c r="L127" s="919"/>
      <c r="M127" s="919"/>
      <c r="N127" s="919"/>
      <c r="O127" s="919"/>
      <c r="P127" s="919"/>
      <c r="Q127" s="919"/>
      <c r="R127" s="919"/>
      <c r="S127" s="919"/>
      <c r="T127" s="920"/>
      <c r="U127" s="354"/>
      <c r="V127" s="351"/>
      <c r="W127" s="379"/>
      <c r="X127" s="354"/>
      <c r="Y127" s="354"/>
      <c r="Z127" s="354"/>
      <c r="AA127" s="350"/>
      <c r="AB127" s="354"/>
      <c r="AC127" s="354"/>
      <c r="AD127" s="377"/>
      <c r="AE127" s="350"/>
      <c r="AF127" s="354"/>
      <c r="AG127" s="496"/>
      <c r="AH127" s="905">
        <f t="shared" si="16"/>
        <v>0</v>
      </c>
      <c r="AI127" s="906"/>
      <c r="AJ127" s="916"/>
      <c r="AK127" s="917"/>
      <c r="AL127" s="909">
        <f t="shared" si="17"/>
        <v>0</v>
      </c>
      <c r="AM127" s="910"/>
      <c r="AN127" s="899"/>
      <c r="AO127" s="900"/>
      <c r="AP127" s="899"/>
      <c r="AQ127" s="900"/>
      <c r="AR127" s="899"/>
      <c r="AS127" s="900"/>
      <c r="AT127" s="460"/>
      <c r="AU127" s="901">
        <f t="shared" si="18"/>
        <v>0</v>
      </c>
      <c r="AV127" s="902"/>
      <c r="AW127" s="497"/>
      <c r="AX127" s="314"/>
      <c r="AY127" s="315"/>
      <c r="AZ127" s="314"/>
      <c r="BA127" s="315"/>
      <c r="BB127" s="314"/>
      <c r="BC127" s="315"/>
      <c r="BD127" s="313"/>
      <c r="BK127" s="90"/>
    </row>
    <row r="128" spans="1:63" ht="18" hidden="1">
      <c r="A128" s="381">
        <v>13</v>
      </c>
      <c r="B128" s="918"/>
      <c r="C128" s="919"/>
      <c r="D128" s="919"/>
      <c r="E128" s="919"/>
      <c r="F128" s="919"/>
      <c r="G128" s="919"/>
      <c r="H128" s="919"/>
      <c r="I128" s="919"/>
      <c r="J128" s="919"/>
      <c r="K128" s="919"/>
      <c r="L128" s="919"/>
      <c r="M128" s="919"/>
      <c r="N128" s="919"/>
      <c r="O128" s="919"/>
      <c r="P128" s="919"/>
      <c r="Q128" s="919"/>
      <c r="R128" s="919"/>
      <c r="S128" s="919"/>
      <c r="T128" s="920"/>
      <c r="U128" s="380"/>
      <c r="V128" s="499"/>
      <c r="W128" s="377"/>
      <c r="X128" s="354"/>
      <c r="Y128" s="354"/>
      <c r="Z128" s="354"/>
      <c r="AA128" s="350"/>
      <c r="AB128" s="354"/>
      <c r="AC128" s="354"/>
      <c r="AD128" s="377"/>
      <c r="AE128" s="350"/>
      <c r="AF128" s="354"/>
      <c r="AG128" s="496"/>
      <c r="AH128" s="905">
        <f t="shared" si="16"/>
        <v>0</v>
      </c>
      <c r="AI128" s="906"/>
      <c r="AJ128" s="916"/>
      <c r="AK128" s="917"/>
      <c r="AL128" s="909">
        <f t="shared" si="17"/>
        <v>0</v>
      </c>
      <c r="AM128" s="910"/>
      <c r="AN128" s="899"/>
      <c r="AO128" s="900"/>
      <c r="AP128" s="899"/>
      <c r="AQ128" s="900"/>
      <c r="AR128" s="899"/>
      <c r="AS128" s="900"/>
      <c r="AT128" s="460"/>
      <c r="AU128" s="901">
        <f t="shared" si="18"/>
        <v>0</v>
      </c>
      <c r="AV128" s="902"/>
      <c r="AW128" s="497"/>
      <c r="AX128" s="314"/>
      <c r="AY128" s="315"/>
      <c r="AZ128" s="314"/>
      <c r="BA128" s="315"/>
      <c r="BB128" s="314"/>
      <c r="BC128" s="315"/>
      <c r="BD128" s="313"/>
      <c r="BK128" s="90"/>
    </row>
    <row r="129" spans="1:63" ht="18" hidden="1">
      <c r="A129" s="381">
        <v>14</v>
      </c>
      <c r="B129" s="913"/>
      <c r="C129" s="914"/>
      <c r="D129" s="914"/>
      <c r="E129" s="914"/>
      <c r="F129" s="914"/>
      <c r="G129" s="914"/>
      <c r="H129" s="914"/>
      <c r="I129" s="914"/>
      <c r="J129" s="914"/>
      <c r="K129" s="914"/>
      <c r="L129" s="914"/>
      <c r="M129" s="914"/>
      <c r="N129" s="914"/>
      <c r="O129" s="914"/>
      <c r="P129" s="914"/>
      <c r="Q129" s="914"/>
      <c r="R129" s="914"/>
      <c r="S129" s="914"/>
      <c r="T129" s="915"/>
      <c r="U129" s="351"/>
      <c r="V129" s="351"/>
      <c r="W129" s="377"/>
      <c r="X129" s="354"/>
      <c r="Y129" s="354"/>
      <c r="Z129" s="354"/>
      <c r="AA129" s="350"/>
      <c r="AB129" s="354"/>
      <c r="AC129" s="354"/>
      <c r="AD129" s="377"/>
      <c r="AE129" s="350"/>
      <c r="AF129" s="354"/>
      <c r="AG129" s="496"/>
      <c r="AH129" s="905">
        <f t="shared" si="16"/>
        <v>0</v>
      </c>
      <c r="AI129" s="906"/>
      <c r="AJ129" s="916"/>
      <c r="AK129" s="917"/>
      <c r="AL129" s="909">
        <f t="shared" si="17"/>
        <v>0</v>
      </c>
      <c r="AM129" s="910"/>
      <c r="AN129" s="899"/>
      <c r="AO129" s="900"/>
      <c r="AP129" s="899"/>
      <c r="AQ129" s="900"/>
      <c r="AR129" s="899"/>
      <c r="AS129" s="900"/>
      <c r="AT129" s="460"/>
      <c r="AU129" s="901">
        <f t="shared" si="18"/>
        <v>0</v>
      </c>
      <c r="AV129" s="902"/>
      <c r="AW129" s="500"/>
      <c r="AX129" s="377"/>
      <c r="AY129" s="459"/>
      <c r="AZ129" s="377"/>
      <c r="BA129" s="459"/>
      <c r="BB129" s="377"/>
      <c r="BC129" s="459"/>
      <c r="BD129" s="460"/>
      <c r="BK129" s="90"/>
    </row>
    <row r="130" spans="1:63" ht="18.75" hidden="1" thickBot="1">
      <c r="A130" s="381">
        <v>15</v>
      </c>
      <c r="B130" s="903"/>
      <c r="C130" s="904"/>
      <c r="D130" s="904"/>
      <c r="E130" s="904"/>
      <c r="F130" s="904"/>
      <c r="G130" s="904"/>
      <c r="H130" s="904"/>
      <c r="I130" s="904"/>
      <c r="J130" s="904"/>
      <c r="K130" s="904"/>
      <c r="L130" s="904"/>
      <c r="M130" s="904"/>
      <c r="N130" s="904"/>
      <c r="O130" s="904"/>
      <c r="P130" s="904"/>
      <c r="Q130" s="904"/>
      <c r="R130" s="904"/>
      <c r="S130" s="904"/>
      <c r="T130" s="904"/>
      <c r="U130" s="501"/>
      <c r="V130" s="502"/>
      <c r="W130" s="361"/>
      <c r="X130" s="284"/>
      <c r="Y130" s="284"/>
      <c r="Z130" s="284"/>
      <c r="AA130" s="503"/>
      <c r="AB130" s="284"/>
      <c r="AC130" s="284"/>
      <c r="AD130" s="361"/>
      <c r="AE130" s="503"/>
      <c r="AF130" s="504"/>
      <c r="AG130" s="505"/>
      <c r="AH130" s="905">
        <f t="shared" si="16"/>
        <v>0</v>
      </c>
      <c r="AI130" s="906"/>
      <c r="AJ130" s="907"/>
      <c r="AK130" s="908"/>
      <c r="AL130" s="909">
        <f t="shared" si="17"/>
        <v>0</v>
      </c>
      <c r="AM130" s="910"/>
      <c r="AN130" s="911"/>
      <c r="AO130" s="912"/>
      <c r="AP130" s="911"/>
      <c r="AQ130" s="912"/>
      <c r="AR130" s="911"/>
      <c r="AS130" s="912"/>
      <c r="AT130" s="286"/>
      <c r="AU130" s="901">
        <f t="shared" si="18"/>
        <v>0</v>
      </c>
      <c r="AV130" s="902"/>
      <c r="AW130" s="506"/>
      <c r="AX130" s="258"/>
      <c r="AY130" s="262"/>
      <c r="AZ130" s="258"/>
      <c r="BA130" s="262"/>
      <c r="BB130" s="258"/>
      <c r="BC130" s="262"/>
      <c r="BD130" s="265"/>
      <c r="BK130" s="90"/>
    </row>
    <row r="131" spans="1:63" ht="19.5" hidden="1" thickBot="1">
      <c r="A131" s="477"/>
      <c r="B131" s="895" t="s">
        <v>164</v>
      </c>
      <c r="C131" s="896"/>
      <c r="D131" s="896"/>
      <c r="E131" s="896"/>
      <c r="F131" s="896"/>
      <c r="G131" s="896"/>
      <c r="H131" s="896"/>
      <c r="I131" s="896"/>
      <c r="J131" s="896"/>
      <c r="K131" s="896"/>
      <c r="L131" s="896"/>
      <c r="M131" s="896"/>
      <c r="N131" s="896"/>
      <c r="O131" s="896"/>
      <c r="P131" s="896"/>
      <c r="Q131" s="896"/>
      <c r="R131" s="896"/>
      <c r="S131" s="896"/>
      <c r="T131" s="897"/>
      <c r="U131" s="507"/>
      <c r="V131" s="508"/>
      <c r="W131" s="508"/>
      <c r="X131" s="508"/>
      <c r="Y131" s="508"/>
      <c r="Z131" s="508"/>
      <c r="AA131" s="508"/>
      <c r="AB131" s="508"/>
      <c r="AC131" s="508"/>
      <c r="AD131" s="508"/>
      <c r="AE131" s="508"/>
      <c r="AF131" s="508"/>
      <c r="AG131" s="508"/>
      <c r="AH131" s="898">
        <f>SUM(AH116:AI130)</f>
        <v>0</v>
      </c>
      <c r="AI131" s="889"/>
      <c r="AJ131" s="888">
        <f>SUM(AJ116:AK130)</f>
        <v>0</v>
      </c>
      <c r="AK131" s="890"/>
      <c r="AL131" s="898">
        <f>SUM(AL116:AM130)</f>
        <v>0</v>
      </c>
      <c r="AM131" s="889"/>
      <c r="AN131" s="888">
        <f>SUM(AN116:AO130)</f>
        <v>0</v>
      </c>
      <c r="AO131" s="889"/>
      <c r="AP131" s="888">
        <f>SUM(AP116:AQ130)</f>
        <v>0</v>
      </c>
      <c r="AQ131" s="889"/>
      <c r="AR131" s="888">
        <f>SUM(AR116:AS130)</f>
        <v>0</v>
      </c>
      <c r="AS131" s="889"/>
      <c r="AT131" s="509"/>
      <c r="AU131" s="888">
        <f>SUM(AU116:AV130)</f>
        <v>0</v>
      </c>
      <c r="AV131" s="890"/>
      <c r="AW131" s="510"/>
      <c r="AX131" s="509"/>
      <c r="AY131" s="509"/>
      <c r="AZ131" s="509"/>
      <c r="BA131" s="509"/>
      <c r="BB131" s="509"/>
      <c r="BC131" s="509"/>
      <c r="BD131" s="511"/>
      <c r="BK131" s="90"/>
    </row>
    <row r="132" spans="2:55" ht="18.75">
      <c r="B132" s="6"/>
      <c r="C132" s="512"/>
      <c r="D132" s="512"/>
      <c r="E132" s="512"/>
      <c r="F132" s="512"/>
      <c r="G132" s="512"/>
      <c r="H132" s="512"/>
      <c r="I132" s="512"/>
      <c r="J132" s="512"/>
      <c r="K132" s="512"/>
      <c r="L132" s="512"/>
      <c r="M132" s="512"/>
      <c r="N132" s="512"/>
      <c r="O132" s="512"/>
      <c r="P132" s="512"/>
      <c r="Q132" s="512"/>
      <c r="R132" s="512"/>
      <c r="S132" s="512"/>
      <c r="T132" s="512"/>
      <c r="U132" s="512"/>
      <c r="V132" s="513"/>
      <c r="W132" s="513"/>
      <c r="X132" s="513"/>
      <c r="Y132" s="513"/>
      <c r="Z132" s="513"/>
      <c r="AA132" s="513"/>
      <c r="AB132" s="513"/>
      <c r="AC132" s="513"/>
      <c r="AD132" s="513"/>
      <c r="AE132" s="513"/>
      <c r="AF132" s="514"/>
      <c r="AG132" s="514"/>
      <c r="AH132" s="514"/>
      <c r="AI132" s="514"/>
      <c r="AJ132" s="514"/>
      <c r="AK132" s="514"/>
      <c r="AL132" s="515"/>
      <c r="AM132" s="515"/>
      <c r="AN132" s="515"/>
      <c r="AO132" s="515"/>
      <c r="AP132" s="516"/>
      <c r="AQ132" s="516"/>
      <c r="AR132" s="516"/>
      <c r="AS132" s="516"/>
      <c r="AT132" s="345"/>
      <c r="AU132" s="345"/>
      <c r="AV132" s="345"/>
      <c r="AW132" s="345"/>
      <c r="AX132" s="345"/>
      <c r="AY132" s="345"/>
      <c r="AZ132" s="345"/>
      <c r="BA132" s="345"/>
      <c r="BB132" s="345"/>
      <c r="BC132" s="229"/>
    </row>
    <row r="133" spans="2:55" ht="18.75">
      <c r="B133" s="6"/>
      <c r="C133" s="6"/>
      <c r="D133" s="345"/>
      <c r="E133" s="517"/>
      <c r="F133" s="513"/>
      <c r="G133" s="513"/>
      <c r="H133" s="513"/>
      <c r="I133" s="513"/>
      <c r="J133" s="513"/>
      <c r="K133" s="513"/>
      <c r="L133" s="513"/>
      <c r="M133" s="513"/>
      <c r="N133" s="513"/>
      <c r="O133" s="513"/>
      <c r="P133" s="513"/>
      <c r="Q133" s="513"/>
      <c r="R133" s="513"/>
      <c r="S133" s="513"/>
      <c r="T133" s="513"/>
      <c r="U133" s="513"/>
      <c r="V133" s="513"/>
      <c r="W133" s="513"/>
      <c r="X133" s="513"/>
      <c r="Y133" s="513"/>
      <c r="Z133" s="513"/>
      <c r="AA133" s="513"/>
      <c r="AB133" s="513"/>
      <c r="AC133" s="513"/>
      <c r="AD133" s="513"/>
      <c r="AE133" s="513"/>
      <c r="AF133" s="514"/>
      <c r="AG133" s="514"/>
      <c r="AH133" s="514"/>
      <c r="AI133" s="514"/>
      <c r="AJ133" s="514"/>
      <c r="AK133" s="514"/>
      <c r="AL133" s="515"/>
      <c r="AM133" s="515"/>
      <c r="AN133" s="515"/>
      <c r="AO133" s="515"/>
      <c r="AP133" s="516"/>
      <c r="AQ133" s="516"/>
      <c r="AR133" s="516"/>
      <c r="AS133" s="516"/>
      <c r="AT133" s="345"/>
      <c r="AU133" s="345"/>
      <c r="AV133" s="345"/>
      <c r="AW133" s="345"/>
      <c r="AX133" s="345"/>
      <c r="AY133" s="345"/>
      <c r="AZ133" s="345"/>
      <c r="BA133" s="345"/>
      <c r="BB133" s="345"/>
      <c r="BC133" s="229"/>
    </row>
    <row r="134" spans="2:55" ht="18.75">
      <c r="B134" s="6"/>
      <c r="C134" s="559"/>
      <c r="D134" s="345"/>
      <c r="E134" s="517"/>
      <c r="F134" s="528"/>
      <c r="G134" s="528"/>
      <c r="H134" s="528"/>
      <c r="I134" s="528"/>
      <c r="J134" s="528"/>
      <c r="K134" s="528"/>
      <c r="L134" s="528"/>
      <c r="M134" s="528"/>
      <c r="N134" s="528"/>
      <c r="O134" s="528"/>
      <c r="P134" s="528"/>
      <c r="Q134" s="528"/>
      <c r="R134" s="528"/>
      <c r="S134" s="528"/>
      <c r="T134" s="528"/>
      <c r="U134" s="528"/>
      <c r="V134" s="528"/>
      <c r="W134" s="528"/>
      <c r="X134" s="528"/>
      <c r="Y134" s="528"/>
      <c r="Z134" s="528"/>
      <c r="AA134" s="528"/>
      <c r="AB134" s="528"/>
      <c r="AC134" s="528"/>
      <c r="AD134" s="528"/>
      <c r="AE134" s="528"/>
      <c r="AF134" s="514"/>
      <c r="AG134" s="514"/>
      <c r="AH134" s="514"/>
      <c r="AI134" s="514"/>
      <c r="AJ134" s="891"/>
      <c r="AK134" s="891"/>
      <c r="AL134" s="891"/>
      <c r="AM134" s="891"/>
      <c r="AN134" s="891"/>
      <c r="AO134" s="891"/>
      <c r="AP134" s="891"/>
      <c r="AQ134" s="891"/>
      <c r="AR134" s="891"/>
      <c r="AS134" s="891"/>
      <c r="AT134" s="891"/>
      <c r="AU134" s="891"/>
      <c r="AV134" s="891"/>
      <c r="AW134" s="891"/>
      <c r="AX134" s="891"/>
      <c r="AY134" s="891"/>
      <c r="AZ134" s="891"/>
      <c r="BA134" s="345"/>
      <c r="BB134" s="345"/>
      <c r="BC134" s="229"/>
    </row>
    <row r="135" spans="2:55" ht="18.75">
      <c r="B135" s="6"/>
      <c r="C135" s="559"/>
      <c r="D135" s="345"/>
      <c r="E135" s="517"/>
      <c r="F135" s="528"/>
      <c r="G135" s="528"/>
      <c r="H135" s="528"/>
      <c r="I135" s="528"/>
      <c r="J135" s="528"/>
      <c r="K135" s="528"/>
      <c r="L135" s="528"/>
      <c r="M135" s="528"/>
      <c r="N135" s="528"/>
      <c r="O135" s="528"/>
      <c r="P135" s="528"/>
      <c r="Q135" s="528"/>
      <c r="R135" s="528"/>
      <c r="S135" s="528"/>
      <c r="T135" s="528"/>
      <c r="U135" s="528"/>
      <c r="V135" s="528"/>
      <c r="W135" s="528"/>
      <c r="X135" s="528"/>
      <c r="Y135" s="528"/>
      <c r="Z135" s="528"/>
      <c r="AA135" s="528"/>
      <c r="AB135" s="528"/>
      <c r="AC135" s="528"/>
      <c r="AD135" s="528"/>
      <c r="AE135" s="528"/>
      <c r="AF135" s="514"/>
      <c r="AG135" s="514"/>
      <c r="AH135" s="514"/>
      <c r="AI135" s="514"/>
      <c r="AJ135" s="892"/>
      <c r="AK135" s="892"/>
      <c r="AL135" s="892"/>
      <c r="AM135" s="892"/>
      <c r="AN135" s="892"/>
      <c r="AO135" s="892"/>
      <c r="AP135" s="892"/>
      <c r="AQ135" s="892"/>
      <c r="AR135" s="892"/>
      <c r="AS135" s="892"/>
      <c r="AT135" s="519"/>
      <c r="AU135" s="519"/>
      <c r="AV135" s="519"/>
      <c r="AW135" s="519"/>
      <c r="AX135" s="519"/>
      <c r="AY135" s="519"/>
      <c r="AZ135" s="519"/>
      <c r="BA135" s="345"/>
      <c r="BB135" s="345"/>
      <c r="BC135" s="229"/>
    </row>
    <row r="136" spans="2:55" ht="18.75">
      <c r="B136" s="6"/>
      <c r="C136" s="893"/>
      <c r="D136" s="893"/>
      <c r="E136" s="893"/>
      <c r="F136" s="893"/>
      <c r="G136" s="893"/>
      <c r="H136" s="893"/>
      <c r="I136" s="893"/>
      <c r="J136" s="893"/>
      <c r="K136" s="893"/>
      <c r="L136" s="893"/>
      <c r="M136" s="893"/>
      <c r="N136" s="520"/>
      <c r="O136" s="530"/>
      <c r="P136" s="530"/>
      <c r="Q136" s="530"/>
      <c r="R136" s="530"/>
      <c r="S136" s="530"/>
      <c r="T136" s="530"/>
      <c r="U136" s="530"/>
      <c r="V136" s="560"/>
      <c r="W136" s="521"/>
      <c r="X136" s="521"/>
      <c r="Y136" s="521"/>
      <c r="Z136" s="521"/>
      <c r="AA136" s="528"/>
      <c r="AB136" s="528"/>
      <c r="AC136" s="528"/>
      <c r="AD136" s="528"/>
      <c r="AE136" s="521"/>
      <c r="AF136" s="521"/>
      <c r="AG136" s="521"/>
      <c r="AH136" s="521"/>
      <c r="AI136" s="521"/>
      <c r="AJ136" s="522"/>
      <c r="AK136" s="519"/>
      <c r="AL136" s="523"/>
      <c r="AM136" s="519"/>
      <c r="AN136" s="519"/>
      <c r="AO136" s="519"/>
      <c r="AP136" s="519"/>
      <c r="AQ136" s="519"/>
      <c r="AR136" s="519"/>
      <c r="AS136" s="8"/>
      <c r="AT136" s="8"/>
      <c r="AU136" s="8"/>
      <c r="AV136" s="531"/>
      <c r="AW136" s="561"/>
      <c r="AX136" s="562"/>
      <c r="AY136" s="563"/>
      <c r="AZ136" s="563"/>
      <c r="BA136" s="521"/>
      <c r="BB136" s="521"/>
      <c r="BC136" s="524"/>
    </row>
    <row r="137" spans="2:55" ht="18.75">
      <c r="B137" s="6"/>
      <c r="C137" s="894"/>
      <c r="D137" s="894"/>
      <c r="E137" s="894"/>
      <c r="F137" s="894"/>
      <c r="G137" s="894"/>
      <c r="H137" s="894"/>
      <c r="I137" s="894"/>
      <c r="J137" s="894"/>
      <c r="K137" s="894"/>
      <c r="L137" s="894"/>
      <c r="M137" s="525"/>
      <c r="N137" s="525"/>
      <c r="O137" s="526"/>
      <c r="P137" s="525"/>
      <c r="Q137" s="527"/>
      <c r="R137" s="527"/>
      <c r="S137" s="527"/>
      <c r="T137" s="527"/>
      <c r="U137" s="527"/>
      <c r="V137" s="527"/>
      <c r="W137" s="887"/>
      <c r="X137" s="887"/>
      <c r="Y137" s="527"/>
      <c r="Z137" s="527"/>
      <c r="AA137" s="521"/>
      <c r="AB137" s="521"/>
      <c r="AC137" s="521"/>
      <c r="AD137" s="521"/>
      <c r="AE137" s="528"/>
      <c r="AF137" s="528"/>
      <c r="AG137" s="516"/>
      <c r="AH137" s="516"/>
      <c r="AI137" s="517"/>
      <c r="AJ137" s="519"/>
      <c r="AK137" s="519"/>
      <c r="AL137" s="519"/>
      <c r="AM137" s="519"/>
      <c r="AN137" s="519"/>
      <c r="AO137" s="519"/>
      <c r="AP137" s="518"/>
      <c r="AQ137" s="527"/>
      <c r="AR137" s="518"/>
      <c r="AS137" s="885"/>
      <c r="AT137" s="885"/>
      <c r="AU137" s="885"/>
      <c r="AV137" s="7"/>
      <c r="AW137" s="7"/>
      <c r="AX137" s="885"/>
      <c r="AY137" s="885"/>
      <c r="AZ137" s="885"/>
      <c r="BA137" s="516"/>
      <c r="BB137" s="517"/>
      <c r="BC137" s="529"/>
    </row>
    <row r="138" spans="2:55" ht="18.75">
      <c r="B138" s="6"/>
      <c r="C138" s="559"/>
      <c r="D138" s="564"/>
      <c r="E138" s="565"/>
      <c r="F138" s="566"/>
      <c r="G138" s="525"/>
      <c r="H138" s="525"/>
      <c r="I138" s="525"/>
      <c r="J138" s="525"/>
      <c r="K138" s="525"/>
      <c r="L138" s="525"/>
      <c r="M138" s="525"/>
      <c r="N138" s="525"/>
      <c r="O138" s="526"/>
      <c r="P138" s="525"/>
      <c r="Q138" s="530"/>
      <c r="R138" s="530"/>
      <c r="S138" s="530"/>
      <c r="T138" s="530"/>
      <c r="U138" s="530"/>
      <c r="V138" s="530"/>
      <c r="W138" s="530"/>
      <c r="X138" s="530"/>
      <c r="Y138" s="530"/>
      <c r="Z138" s="530"/>
      <c r="AA138" s="528"/>
      <c r="AB138" s="528"/>
      <c r="AC138" s="528"/>
      <c r="AD138" s="528"/>
      <c r="AE138" s="516"/>
      <c r="AF138" s="516"/>
      <c r="AG138" s="516"/>
      <c r="AH138" s="516"/>
      <c r="AI138" s="517"/>
      <c r="AJ138" s="519"/>
      <c r="AK138" s="519"/>
      <c r="AL138" s="519"/>
      <c r="AM138" s="519"/>
      <c r="AN138" s="519"/>
      <c r="AO138" s="519"/>
      <c r="AP138" s="519"/>
      <c r="AQ138" s="519"/>
      <c r="AR138" s="519"/>
      <c r="AS138" s="531"/>
      <c r="AT138" s="531"/>
      <c r="AU138" s="531"/>
      <c r="AV138" s="531"/>
      <c r="AW138" s="531"/>
      <c r="AX138" s="531"/>
      <c r="AY138" s="531"/>
      <c r="AZ138" s="531"/>
      <c r="BA138" s="530"/>
      <c r="BB138" s="530"/>
      <c r="BC138" s="434"/>
    </row>
    <row r="139" spans="2:55" ht="18.75">
      <c r="B139" s="6"/>
      <c r="C139" s="532"/>
      <c r="D139" s="532"/>
      <c r="E139" s="532"/>
      <c r="F139" s="532"/>
      <c r="G139" s="532"/>
      <c r="H139" s="532"/>
      <c r="I139" s="532"/>
      <c r="J139" s="532"/>
      <c r="K139" s="532"/>
      <c r="L139" s="532"/>
      <c r="M139" s="532"/>
      <c r="N139" s="520"/>
      <c r="O139" s="530"/>
      <c r="P139" s="530"/>
      <c r="Q139" s="530"/>
      <c r="R139" s="530"/>
      <c r="S139" s="530"/>
      <c r="T139" s="530"/>
      <c r="U139" s="530"/>
      <c r="V139" s="560"/>
      <c r="W139" s="521"/>
      <c r="X139" s="521"/>
      <c r="Y139" s="521"/>
      <c r="Z139" s="521"/>
      <c r="AA139" s="530"/>
      <c r="AB139" s="530"/>
      <c r="AC139" s="530"/>
      <c r="AD139" s="530"/>
      <c r="AE139" s="533"/>
      <c r="AF139" s="534"/>
      <c r="AG139" s="534"/>
      <c r="AH139" s="534"/>
      <c r="AI139" s="534"/>
      <c r="AJ139" s="535"/>
      <c r="AK139" s="536"/>
      <c r="AL139" s="536"/>
      <c r="AM139" s="536"/>
      <c r="AN139" s="536"/>
      <c r="AO139" s="536"/>
      <c r="AP139" s="536"/>
      <c r="AQ139" s="536"/>
      <c r="AR139" s="540"/>
      <c r="AS139" s="8"/>
      <c r="AT139" s="8"/>
      <c r="AU139" s="8"/>
      <c r="AV139" s="531"/>
      <c r="AW139" s="561"/>
      <c r="AX139" s="562"/>
      <c r="AY139" s="563"/>
      <c r="AZ139" s="563"/>
      <c r="BA139" s="521"/>
      <c r="BB139" s="521"/>
      <c r="BC139" s="524"/>
    </row>
    <row r="140" spans="2:55" ht="18.75">
      <c r="B140" s="6"/>
      <c r="C140" s="532"/>
      <c r="D140" s="532"/>
      <c r="E140" s="532"/>
      <c r="F140" s="532"/>
      <c r="G140" s="532"/>
      <c r="H140" s="532"/>
      <c r="I140" s="525"/>
      <c r="J140" s="525"/>
      <c r="K140" s="525"/>
      <c r="L140" s="525"/>
      <c r="M140" s="525"/>
      <c r="N140" s="525"/>
      <c r="O140" s="526"/>
      <c r="P140" s="525"/>
      <c r="Q140" s="537"/>
      <c r="R140" s="527"/>
      <c r="S140" s="527"/>
      <c r="T140" s="527"/>
      <c r="U140" s="527"/>
      <c r="V140" s="527"/>
      <c r="W140" s="527"/>
      <c r="X140" s="538"/>
      <c r="Y140" s="527"/>
      <c r="Z140" s="527"/>
      <c r="AA140" s="521"/>
      <c r="AB140" s="521"/>
      <c r="AC140" s="521"/>
      <c r="AD140" s="521"/>
      <c r="AE140" s="533"/>
      <c r="AF140" s="533"/>
      <c r="AG140" s="539"/>
      <c r="AH140" s="516"/>
      <c r="AI140" s="517"/>
      <c r="AJ140" s="540"/>
      <c r="AK140" s="540"/>
      <c r="AL140" s="540"/>
      <c r="AM140" s="540"/>
      <c r="AN140" s="540"/>
      <c r="AO140" s="540"/>
      <c r="AP140" s="541"/>
      <c r="AQ140" s="542"/>
      <c r="AR140" s="543"/>
      <c r="AS140" s="885"/>
      <c r="AT140" s="885"/>
      <c r="AU140" s="885"/>
      <c r="AV140" s="7"/>
      <c r="AW140" s="7"/>
      <c r="AX140" s="7"/>
      <c r="AY140" s="7"/>
      <c r="AZ140" s="7"/>
      <c r="BA140" s="527"/>
      <c r="BB140" s="527"/>
      <c r="BC140" s="544"/>
    </row>
    <row r="141" spans="3:52" ht="12.75"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</row>
    <row r="142" spans="3:52" ht="12.75"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</row>
    <row r="143" spans="3:54" ht="18">
      <c r="C143" s="886"/>
      <c r="D143" s="886"/>
      <c r="E143" s="886"/>
      <c r="F143" s="886"/>
      <c r="G143" s="886"/>
      <c r="H143" s="886"/>
      <c r="I143" s="886"/>
      <c r="J143" s="886"/>
      <c r="K143" s="886"/>
      <c r="L143" s="886"/>
      <c r="M143" s="886"/>
      <c r="N143" s="886"/>
      <c r="O143" s="886"/>
      <c r="P143" s="886"/>
      <c r="Q143" s="886"/>
      <c r="R143" s="886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545"/>
      <c r="AK143" s="546"/>
      <c r="AL143" s="546"/>
      <c r="AM143" s="546"/>
      <c r="AN143" s="546"/>
      <c r="AO143" s="546"/>
      <c r="AP143" s="546"/>
      <c r="AQ143" s="546"/>
      <c r="AR143" s="549"/>
      <c r="AS143" s="567"/>
      <c r="AT143" s="567"/>
      <c r="AU143" s="567"/>
      <c r="AV143" s="568"/>
      <c r="AW143" s="568"/>
      <c r="AX143" s="569"/>
      <c r="AY143" s="547"/>
      <c r="AZ143" s="547"/>
      <c r="BA143" s="547"/>
      <c r="BB143" s="548"/>
    </row>
    <row r="144" spans="3:54" ht="18">
      <c r="C144" s="696"/>
      <c r="D144" s="696"/>
      <c r="E144" s="696"/>
      <c r="F144" s="696"/>
      <c r="G144" s="696"/>
      <c r="H144" s="696"/>
      <c r="I144" s="696"/>
      <c r="J144" s="696"/>
      <c r="K144" s="696"/>
      <c r="L144" s="696"/>
      <c r="M144" s="696"/>
      <c r="N144" s="696"/>
      <c r="O144" s="696"/>
      <c r="P144" s="696"/>
      <c r="Q144" s="696"/>
      <c r="R144" s="570"/>
      <c r="S144" s="570"/>
      <c r="T144" s="570"/>
      <c r="U144" s="570"/>
      <c r="V144" s="570"/>
      <c r="W144" s="570"/>
      <c r="X144" s="570"/>
      <c r="Y144" s="570"/>
      <c r="Z144" s="570"/>
      <c r="AA144" s="570"/>
      <c r="AB144" s="570"/>
      <c r="AC144" s="570"/>
      <c r="AD144" s="570"/>
      <c r="AE144" s="195"/>
      <c r="AF144" s="195"/>
      <c r="AG144" s="195"/>
      <c r="AH144" s="195"/>
      <c r="AI144" s="195"/>
      <c r="AJ144" s="549"/>
      <c r="AK144" s="549"/>
      <c r="AL144" s="549"/>
      <c r="AM144" s="549"/>
      <c r="AN144" s="549"/>
      <c r="AO144" s="549"/>
      <c r="AP144" s="550"/>
      <c r="AQ144" s="551"/>
      <c r="AR144" s="552"/>
      <c r="AS144" s="553"/>
      <c r="AT144" s="554"/>
      <c r="AU144" s="553"/>
      <c r="AV144" s="553"/>
      <c r="AW144" s="553"/>
      <c r="AX144" s="553"/>
      <c r="AY144" s="555"/>
      <c r="AZ144" s="553"/>
      <c r="BA144" s="553"/>
      <c r="BB144" s="556"/>
    </row>
    <row r="145" spans="3:52" ht="12.75"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</row>
    <row r="146" spans="3:52" ht="18">
      <c r="C146" s="571"/>
      <c r="D146" s="571"/>
      <c r="E146" s="571"/>
      <c r="F146" s="571"/>
      <c r="G146" s="571"/>
      <c r="H146" s="571"/>
      <c r="I146" s="571"/>
      <c r="J146" s="571"/>
      <c r="K146" s="195"/>
      <c r="L146" s="195"/>
      <c r="M146" s="195"/>
      <c r="N146" s="195"/>
      <c r="O146" s="195"/>
      <c r="P146" s="195"/>
      <c r="Q146" s="195"/>
      <c r="R146" s="195"/>
      <c r="S146" s="195"/>
      <c r="T146" s="572"/>
      <c r="U146" s="572"/>
      <c r="V146" s="570"/>
      <c r="W146" s="570"/>
      <c r="X146" s="570"/>
      <c r="Y146" s="570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</row>
    <row r="147" spans="3:52" ht="18"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525"/>
      <c r="Q147" s="527"/>
      <c r="R147" s="527"/>
      <c r="S147" s="527"/>
      <c r="T147" s="527"/>
      <c r="U147" s="527"/>
      <c r="V147" s="527"/>
      <c r="W147" s="887"/>
      <c r="X147" s="887"/>
      <c r="Y147" s="527"/>
      <c r="Z147" s="527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</row>
    <row r="148" spans="3:52" ht="12.75"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</row>
    <row r="149" spans="3:52" ht="12.75"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</row>
    <row r="150" spans="3:52" ht="12.75"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</row>
    <row r="151" spans="3:52" ht="12.75"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</row>
    <row r="152" spans="3:52" ht="12.75"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</row>
    <row r="153" spans="3:52" ht="12.75"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</row>
    <row r="154" spans="3:52" ht="12.75"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</row>
    <row r="155" spans="3:52" ht="12.75"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</row>
    <row r="156" spans="3:52" ht="12.75"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</row>
    <row r="157" spans="3:52" ht="12.75"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</row>
    <row r="158" spans="3:52" ht="12.75"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</row>
  </sheetData>
  <sheetProtection/>
  <protectedRanges>
    <protectedRange sqref="A90:AK95" name="Диапазон13"/>
    <protectedRange sqref="A132:BD133" name="Диапазон12_1"/>
    <protectedRange sqref="B116:AG130" name="Диапазон10_1"/>
    <protectedRange sqref="AW116:BD131" name="Диапазон8_1"/>
    <protectedRange sqref="AW56:BD87" name="Диапазон6"/>
    <protectedRange sqref="BG9:BK131" name="Диапазон3_1"/>
    <protectedRange password="CC6F" sqref="BC5:BD6" name="Диапазон1_1"/>
    <protectedRange sqref="AN9:AT53" name="Диапазон2"/>
    <protectedRange sqref="AN56:AT86" name="Диапазон4"/>
    <protectedRange sqref="AW9:BD53" name="Диапазон5"/>
    <protectedRange sqref="AW97:BD111" name="Диапазон7"/>
    <protectedRange sqref="B109:AG111" name="Диапазон9"/>
    <protectedRange sqref="AN97:AT111" name="Диапазон11"/>
  </protectedRanges>
  <mergeCells count="965">
    <mergeCell ref="AP5:AQ6"/>
    <mergeCell ref="AJ4:AK6"/>
    <mergeCell ref="Q2:AR2"/>
    <mergeCell ref="A3:A6"/>
    <mergeCell ref="B3:T6"/>
    <mergeCell ref="U3:AG3"/>
    <mergeCell ref="AH3:AK3"/>
    <mergeCell ref="AL3:AS3"/>
    <mergeCell ref="AL4:AM6"/>
    <mergeCell ref="AN4:AS4"/>
    <mergeCell ref="AN5:AO6"/>
    <mergeCell ref="U4:V6"/>
    <mergeCell ref="W4:AA6"/>
    <mergeCell ref="AB4:AC6"/>
    <mergeCell ref="AD4:AE6"/>
    <mergeCell ref="AF4:AG6"/>
    <mergeCell ref="AH4:AI6"/>
    <mergeCell ref="AR5:AS6"/>
    <mergeCell ref="AW5:AW6"/>
    <mergeCell ref="AX5:AX6"/>
    <mergeCell ref="AY5:AY6"/>
    <mergeCell ref="AZ5:AZ6"/>
    <mergeCell ref="BA5:BA6"/>
    <mergeCell ref="AT3:AT6"/>
    <mergeCell ref="AU3:AV6"/>
    <mergeCell ref="AW3:BD3"/>
    <mergeCell ref="BB5:BB6"/>
    <mergeCell ref="BC5:BC6"/>
    <mergeCell ref="BD5:BD6"/>
    <mergeCell ref="B7:T7"/>
    <mergeCell ref="U7:V7"/>
    <mergeCell ref="W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U7:AV7"/>
    <mergeCell ref="A8:BD8"/>
    <mergeCell ref="B9:T9"/>
    <mergeCell ref="AH9:AI9"/>
    <mergeCell ref="AJ9:AK9"/>
    <mergeCell ref="AL9:AM9"/>
    <mergeCell ref="AN9:AO9"/>
    <mergeCell ref="AP9:AQ9"/>
    <mergeCell ref="AR9:AS9"/>
    <mergeCell ref="AU9:AV9"/>
    <mergeCell ref="B10:T10"/>
    <mergeCell ref="AH10:AI10"/>
    <mergeCell ref="AJ10:AK10"/>
    <mergeCell ref="AL10:AM10"/>
    <mergeCell ref="AN10:AO10"/>
    <mergeCell ref="AP10:AQ10"/>
    <mergeCell ref="AR10:AS10"/>
    <mergeCell ref="AU10:AV10"/>
    <mergeCell ref="B11:T11"/>
    <mergeCell ref="AH11:AI11"/>
    <mergeCell ref="AJ11:AK11"/>
    <mergeCell ref="AL11:AM11"/>
    <mergeCell ref="AN11:AO11"/>
    <mergeCell ref="AP11:AQ11"/>
    <mergeCell ref="AR11:AS11"/>
    <mergeCell ref="AU11:AV11"/>
    <mergeCell ref="B12:T12"/>
    <mergeCell ref="AH12:AI12"/>
    <mergeCell ref="AJ12:AK12"/>
    <mergeCell ref="AL12:AM12"/>
    <mergeCell ref="AN12:AO12"/>
    <mergeCell ref="AP12:AQ12"/>
    <mergeCell ref="AR12:AS12"/>
    <mergeCell ref="AU12:AV12"/>
    <mergeCell ref="B13:T13"/>
    <mergeCell ref="AH13:AI13"/>
    <mergeCell ref="AJ13:AK13"/>
    <mergeCell ref="AL13:AM13"/>
    <mergeCell ref="AN13:AO13"/>
    <mergeCell ref="AP13:AQ13"/>
    <mergeCell ref="AR13:AS13"/>
    <mergeCell ref="AU13:AV13"/>
    <mergeCell ref="B14:T14"/>
    <mergeCell ref="AH14:AI14"/>
    <mergeCell ref="AJ14:AK14"/>
    <mergeCell ref="AL14:AM14"/>
    <mergeCell ref="AN14:AO14"/>
    <mergeCell ref="AP14:AQ14"/>
    <mergeCell ref="AR14:AS14"/>
    <mergeCell ref="AU14:AV14"/>
    <mergeCell ref="B15:T15"/>
    <mergeCell ref="AH15:AI15"/>
    <mergeCell ref="AJ15:AK15"/>
    <mergeCell ref="AL15:AM15"/>
    <mergeCell ref="AN15:AO15"/>
    <mergeCell ref="AP15:AQ15"/>
    <mergeCell ref="AR15:AS15"/>
    <mergeCell ref="AU15:AV15"/>
    <mergeCell ref="B16:T16"/>
    <mergeCell ref="AH16:AI16"/>
    <mergeCell ref="AJ16:AK16"/>
    <mergeCell ref="AL16:AM16"/>
    <mergeCell ref="AN16:AO16"/>
    <mergeCell ref="AP16:AQ16"/>
    <mergeCell ref="AR16:AS16"/>
    <mergeCell ref="AU16:AV16"/>
    <mergeCell ref="B17:T17"/>
    <mergeCell ref="AH17:AI17"/>
    <mergeCell ref="AJ17:AK17"/>
    <mergeCell ref="AL17:AM17"/>
    <mergeCell ref="AN17:AO17"/>
    <mergeCell ref="AP17:AQ17"/>
    <mergeCell ref="AR17:AS17"/>
    <mergeCell ref="AU17:AV17"/>
    <mergeCell ref="B18:T18"/>
    <mergeCell ref="AH18:AI18"/>
    <mergeCell ref="AJ18:AK18"/>
    <mergeCell ref="AL18:AM18"/>
    <mergeCell ref="AN18:AO18"/>
    <mergeCell ref="AP18:AQ18"/>
    <mergeCell ref="AR18:AS18"/>
    <mergeCell ref="AU18:AV18"/>
    <mergeCell ref="B19:T19"/>
    <mergeCell ref="AH19:AI19"/>
    <mergeCell ref="AJ19:AK19"/>
    <mergeCell ref="AL19:AM19"/>
    <mergeCell ref="AN19:AO19"/>
    <mergeCell ref="AP19:AQ19"/>
    <mergeCell ref="AR19:AS19"/>
    <mergeCell ref="AU19:AV19"/>
    <mergeCell ref="B20:T20"/>
    <mergeCell ref="AH20:AI20"/>
    <mergeCell ref="AJ20:AK20"/>
    <mergeCell ref="AL20:AM20"/>
    <mergeCell ref="AN20:AO20"/>
    <mergeCell ref="AP20:AQ20"/>
    <mergeCell ref="AR20:AS20"/>
    <mergeCell ref="AU20:AV20"/>
    <mergeCell ref="B21:T21"/>
    <mergeCell ref="AH21:AI21"/>
    <mergeCell ref="AJ21:AK21"/>
    <mergeCell ref="AL21:AM21"/>
    <mergeCell ref="AN21:AO21"/>
    <mergeCell ref="AP21:AQ21"/>
    <mergeCell ref="AR21:AS21"/>
    <mergeCell ref="AU21:AV21"/>
    <mergeCell ref="B22:T22"/>
    <mergeCell ref="AH22:AI22"/>
    <mergeCell ref="AJ22:AK22"/>
    <mergeCell ref="AL22:AM22"/>
    <mergeCell ref="AN22:AO22"/>
    <mergeCell ref="AP22:AQ22"/>
    <mergeCell ref="AR22:AS22"/>
    <mergeCell ref="AU22:AV22"/>
    <mergeCell ref="B23:T23"/>
    <mergeCell ref="AH23:AI23"/>
    <mergeCell ref="AJ23:AK23"/>
    <mergeCell ref="AL23:AM23"/>
    <mergeCell ref="AN23:AO23"/>
    <mergeCell ref="AP23:AQ23"/>
    <mergeCell ref="AR23:AS23"/>
    <mergeCell ref="AU23:AV23"/>
    <mergeCell ref="B24:T24"/>
    <mergeCell ref="AH24:AI24"/>
    <mergeCell ref="AJ24:AK24"/>
    <mergeCell ref="AL24:AM24"/>
    <mergeCell ref="AN24:AO24"/>
    <mergeCell ref="AP24:AQ24"/>
    <mergeCell ref="AR24:AS24"/>
    <mergeCell ref="AU24:AV24"/>
    <mergeCell ref="B25:T25"/>
    <mergeCell ref="AH25:AI25"/>
    <mergeCell ref="AJ25:AK25"/>
    <mergeCell ref="AL25:AM25"/>
    <mergeCell ref="AN25:AO25"/>
    <mergeCell ref="AP25:AQ25"/>
    <mergeCell ref="AR25:AS25"/>
    <mergeCell ref="AU25:AV25"/>
    <mergeCell ref="B26:T26"/>
    <mergeCell ref="AH26:AI26"/>
    <mergeCell ref="AJ26:AK26"/>
    <mergeCell ref="AL26:AM26"/>
    <mergeCell ref="AN26:AO26"/>
    <mergeCell ref="AP26:AQ26"/>
    <mergeCell ref="AR26:AS26"/>
    <mergeCell ref="AU26:AV26"/>
    <mergeCell ref="B27:T27"/>
    <mergeCell ref="AH27:AI27"/>
    <mergeCell ref="AJ27:AK27"/>
    <mergeCell ref="AL27:AM27"/>
    <mergeCell ref="AN27:AO27"/>
    <mergeCell ref="AP27:AQ27"/>
    <mergeCell ref="AR27:AS27"/>
    <mergeCell ref="AU27:AV27"/>
    <mergeCell ref="B28:T28"/>
    <mergeCell ref="AH28:AI28"/>
    <mergeCell ref="AJ28:AK28"/>
    <mergeCell ref="AL28:AM28"/>
    <mergeCell ref="AN28:AO28"/>
    <mergeCell ref="AP28:AQ28"/>
    <mergeCell ref="AR28:AS28"/>
    <mergeCell ref="AU28:AV28"/>
    <mergeCell ref="B29:T29"/>
    <mergeCell ref="AH29:AI29"/>
    <mergeCell ref="AJ29:AK29"/>
    <mergeCell ref="AL29:AM29"/>
    <mergeCell ref="AN29:AO29"/>
    <mergeCell ref="AP29:AQ29"/>
    <mergeCell ref="AR29:AS29"/>
    <mergeCell ref="AU29:AV29"/>
    <mergeCell ref="B30:T30"/>
    <mergeCell ref="AH30:AI30"/>
    <mergeCell ref="AJ30:AK30"/>
    <mergeCell ref="AL30:AM30"/>
    <mergeCell ref="AN30:AO30"/>
    <mergeCell ref="AP30:AQ30"/>
    <mergeCell ref="AR30:AS30"/>
    <mergeCell ref="AU30:AV30"/>
    <mergeCell ref="B31:T31"/>
    <mergeCell ref="AH31:AI31"/>
    <mergeCell ref="AJ31:AK31"/>
    <mergeCell ref="AL31:AM31"/>
    <mergeCell ref="AN31:AO31"/>
    <mergeCell ref="AP31:AQ31"/>
    <mergeCell ref="AR31:AS31"/>
    <mergeCell ref="AU31:AV31"/>
    <mergeCell ref="B32:T32"/>
    <mergeCell ref="AH32:AI32"/>
    <mergeCell ref="AJ32:AK32"/>
    <mergeCell ref="AL32:AM32"/>
    <mergeCell ref="AN32:AO32"/>
    <mergeCell ref="AP32:AQ32"/>
    <mergeCell ref="AR32:AS32"/>
    <mergeCell ref="AU32:AV32"/>
    <mergeCell ref="B33:T33"/>
    <mergeCell ref="AH33:AI33"/>
    <mergeCell ref="AJ33:AK33"/>
    <mergeCell ref="AL33:AM33"/>
    <mergeCell ref="AN33:AO33"/>
    <mergeCell ref="AP33:AQ33"/>
    <mergeCell ref="AR33:AS33"/>
    <mergeCell ref="AU33:AV33"/>
    <mergeCell ref="B34:T34"/>
    <mergeCell ref="AH34:AI34"/>
    <mergeCell ref="AJ34:AK34"/>
    <mergeCell ref="AL34:AM34"/>
    <mergeCell ref="AN34:AO34"/>
    <mergeCell ref="AP34:AQ34"/>
    <mergeCell ref="AR34:AS34"/>
    <mergeCell ref="AU34:AV34"/>
    <mergeCell ref="B35:T35"/>
    <mergeCell ref="AH35:AI35"/>
    <mergeCell ref="AJ35:AK35"/>
    <mergeCell ref="AL35:AM35"/>
    <mergeCell ref="AN35:AO35"/>
    <mergeCell ref="AP35:AQ35"/>
    <mergeCell ref="AR35:AS35"/>
    <mergeCell ref="AU35:AV35"/>
    <mergeCell ref="B36:T36"/>
    <mergeCell ref="AH36:AI36"/>
    <mergeCell ref="AJ36:AK36"/>
    <mergeCell ref="AL36:AM36"/>
    <mergeCell ref="AN36:AO36"/>
    <mergeCell ref="AP36:AQ36"/>
    <mergeCell ref="AR36:AS36"/>
    <mergeCell ref="AU36:AV36"/>
    <mergeCell ref="B37:T37"/>
    <mergeCell ref="AH37:AI37"/>
    <mergeCell ref="AJ37:AK37"/>
    <mergeCell ref="AL37:AM37"/>
    <mergeCell ref="AN37:AO37"/>
    <mergeCell ref="AP37:AQ37"/>
    <mergeCell ref="AR37:AS37"/>
    <mergeCell ref="AU37:AV37"/>
    <mergeCell ref="B38:T38"/>
    <mergeCell ref="AH38:AI38"/>
    <mergeCell ref="AJ38:AK38"/>
    <mergeCell ref="AL38:AM38"/>
    <mergeCell ref="AN38:AO38"/>
    <mergeCell ref="AP38:AQ38"/>
    <mergeCell ref="AR38:AS38"/>
    <mergeCell ref="AU38:AV38"/>
    <mergeCell ref="B39:T39"/>
    <mergeCell ref="AH39:AI39"/>
    <mergeCell ref="AJ39:AK39"/>
    <mergeCell ref="AL39:AM39"/>
    <mergeCell ref="AN39:AO39"/>
    <mergeCell ref="AP39:AQ39"/>
    <mergeCell ref="AR39:AS39"/>
    <mergeCell ref="AU39:AV39"/>
    <mergeCell ref="B40:T40"/>
    <mergeCell ref="AH40:AI40"/>
    <mergeCell ref="AJ40:AK40"/>
    <mergeCell ref="AL40:AM40"/>
    <mergeCell ref="AN40:AO40"/>
    <mergeCell ref="AP40:AQ40"/>
    <mergeCell ref="AR40:AS40"/>
    <mergeCell ref="AU40:AV40"/>
    <mergeCell ref="B41:T41"/>
    <mergeCell ref="AH41:AI41"/>
    <mergeCell ref="AJ41:AK41"/>
    <mergeCell ref="AL41:AM41"/>
    <mergeCell ref="AN41:AO41"/>
    <mergeCell ref="AP41:AQ41"/>
    <mergeCell ref="AR41:AS41"/>
    <mergeCell ref="AU41:AV41"/>
    <mergeCell ref="B42:T42"/>
    <mergeCell ref="AH42:AI42"/>
    <mergeCell ref="AJ42:AK42"/>
    <mergeCell ref="AL42:AM42"/>
    <mergeCell ref="AN42:AO42"/>
    <mergeCell ref="AP42:AQ42"/>
    <mergeCell ref="AR42:AS42"/>
    <mergeCell ref="AU42:AV42"/>
    <mergeCell ref="B43:T43"/>
    <mergeCell ref="AH43:AI43"/>
    <mergeCell ref="AJ43:AK43"/>
    <mergeCell ref="AL43:AM43"/>
    <mergeCell ref="AN43:AO43"/>
    <mergeCell ref="AP43:AQ43"/>
    <mergeCell ref="AR43:AS43"/>
    <mergeCell ref="AU43:AV43"/>
    <mergeCell ref="B44:T44"/>
    <mergeCell ref="AH44:AI44"/>
    <mergeCell ref="AJ44:AK44"/>
    <mergeCell ref="AL44:AM44"/>
    <mergeCell ref="AN44:AO44"/>
    <mergeCell ref="AP44:AQ44"/>
    <mergeCell ref="AR44:AS44"/>
    <mergeCell ref="AU44:AV44"/>
    <mergeCell ref="B45:T45"/>
    <mergeCell ref="AH45:AI45"/>
    <mergeCell ref="AJ45:AK45"/>
    <mergeCell ref="AL45:AM45"/>
    <mergeCell ref="AN45:AO45"/>
    <mergeCell ref="AP45:AQ45"/>
    <mergeCell ref="AR45:AS45"/>
    <mergeCell ref="AU45:AV45"/>
    <mergeCell ref="B46:T46"/>
    <mergeCell ref="AH46:AI46"/>
    <mergeCell ref="AJ46:AK46"/>
    <mergeCell ref="AL46:AM46"/>
    <mergeCell ref="AN46:AO46"/>
    <mergeCell ref="AP46:AQ46"/>
    <mergeCell ref="AR46:AS46"/>
    <mergeCell ref="AU46:AV46"/>
    <mergeCell ref="B47:T47"/>
    <mergeCell ref="AH47:AI47"/>
    <mergeCell ref="AJ47:AK47"/>
    <mergeCell ref="AL47:AM47"/>
    <mergeCell ref="AN47:AO47"/>
    <mergeCell ref="AP47:AQ47"/>
    <mergeCell ref="AR47:AS47"/>
    <mergeCell ref="AU47:AV47"/>
    <mergeCell ref="B48:T48"/>
    <mergeCell ref="AH48:AI48"/>
    <mergeCell ref="AJ48:AK48"/>
    <mergeCell ref="AL48:AM48"/>
    <mergeCell ref="AN48:AO48"/>
    <mergeCell ref="AP48:AQ48"/>
    <mergeCell ref="AR48:AS48"/>
    <mergeCell ref="AU48:AV48"/>
    <mergeCell ref="B49:T49"/>
    <mergeCell ref="AH49:AI49"/>
    <mergeCell ref="AJ49:AK49"/>
    <mergeCell ref="AL49:AM49"/>
    <mergeCell ref="AN49:AO49"/>
    <mergeCell ref="AP49:AQ49"/>
    <mergeCell ref="AR49:AS49"/>
    <mergeCell ref="AU49:AV49"/>
    <mergeCell ref="B50:T50"/>
    <mergeCell ref="AH50:AI50"/>
    <mergeCell ref="AJ50:AK50"/>
    <mergeCell ref="AL50:AM50"/>
    <mergeCell ref="AN50:AO50"/>
    <mergeCell ref="AP50:AQ50"/>
    <mergeCell ref="AR50:AS50"/>
    <mergeCell ref="AU50:AV50"/>
    <mergeCell ref="B51:T51"/>
    <mergeCell ref="AH51:AI51"/>
    <mergeCell ref="AJ51:AK51"/>
    <mergeCell ref="AL51:AM51"/>
    <mergeCell ref="AN51:AO51"/>
    <mergeCell ref="AP51:AQ51"/>
    <mergeCell ref="AR51:AS51"/>
    <mergeCell ref="AU51:AV51"/>
    <mergeCell ref="B52:T52"/>
    <mergeCell ref="AH52:AI52"/>
    <mergeCell ref="AJ52:AK52"/>
    <mergeCell ref="AL52:AM52"/>
    <mergeCell ref="AN52:AO52"/>
    <mergeCell ref="AP52:AQ52"/>
    <mergeCell ref="AR52:AS52"/>
    <mergeCell ref="AU52:AV52"/>
    <mergeCell ref="B53:T53"/>
    <mergeCell ref="AH53:AI53"/>
    <mergeCell ref="AJ53:AK53"/>
    <mergeCell ref="AL53:AM53"/>
    <mergeCell ref="AN53:AO53"/>
    <mergeCell ref="AP53:AQ53"/>
    <mergeCell ref="AR53:AS53"/>
    <mergeCell ref="AU53:AV53"/>
    <mergeCell ref="B54:AG54"/>
    <mergeCell ref="AH54:AI54"/>
    <mergeCell ref="AJ54:AK54"/>
    <mergeCell ref="AL54:AM54"/>
    <mergeCell ref="AN54:AO54"/>
    <mergeCell ref="AP54:AQ54"/>
    <mergeCell ref="AR54:AS54"/>
    <mergeCell ref="AU54:AV54"/>
    <mergeCell ref="B55:BD55"/>
    <mergeCell ref="B56:T56"/>
    <mergeCell ref="AH56:AI56"/>
    <mergeCell ref="AJ56:AK56"/>
    <mergeCell ref="AL56:AM56"/>
    <mergeCell ref="AN56:AO56"/>
    <mergeCell ref="AP56:AQ56"/>
    <mergeCell ref="AR56:AS56"/>
    <mergeCell ref="AU56:AV56"/>
    <mergeCell ref="B57:T57"/>
    <mergeCell ref="AH57:AI57"/>
    <mergeCell ref="AJ57:AK57"/>
    <mergeCell ref="AL57:AM57"/>
    <mergeCell ref="AN57:AO57"/>
    <mergeCell ref="AP57:AQ57"/>
    <mergeCell ref="AR57:AS57"/>
    <mergeCell ref="AU57:AV57"/>
    <mergeCell ref="B58:T58"/>
    <mergeCell ref="AH58:AI58"/>
    <mergeCell ref="AJ58:AK58"/>
    <mergeCell ref="AL58:AM58"/>
    <mergeCell ref="AN58:AO58"/>
    <mergeCell ref="AP58:AQ58"/>
    <mergeCell ref="AR58:AS58"/>
    <mergeCell ref="AU58:AV58"/>
    <mergeCell ref="B59:T59"/>
    <mergeCell ref="AH59:AI59"/>
    <mergeCell ref="AJ59:AK59"/>
    <mergeCell ref="AL59:AM59"/>
    <mergeCell ref="AN59:AO59"/>
    <mergeCell ref="AP59:AQ59"/>
    <mergeCell ref="AR59:AS59"/>
    <mergeCell ref="AU59:AV59"/>
    <mergeCell ref="B60:T60"/>
    <mergeCell ref="AH60:AI60"/>
    <mergeCell ref="AJ60:AK60"/>
    <mergeCell ref="AL60:AM60"/>
    <mergeCell ref="AN60:AO60"/>
    <mergeCell ref="AP60:AQ60"/>
    <mergeCell ref="AR60:AS60"/>
    <mergeCell ref="AU60:AV60"/>
    <mergeCell ref="B61:T61"/>
    <mergeCell ref="AH61:AI61"/>
    <mergeCell ref="AJ61:AK61"/>
    <mergeCell ref="AL61:AM61"/>
    <mergeCell ref="AN61:AO61"/>
    <mergeCell ref="AP61:AQ61"/>
    <mergeCell ref="AR61:AS61"/>
    <mergeCell ref="AU61:AV61"/>
    <mergeCell ref="B62:T62"/>
    <mergeCell ref="AH62:AI62"/>
    <mergeCell ref="AJ62:AK62"/>
    <mergeCell ref="AL62:AM62"/>
    <mergeCell ref="AN62:AO62"/>
    <mergeCell ref="AP62:AQ62"/>
    <mergeCell ref="AR62:AS62"/>
    <mergeCell ref="AU62:AV62"/>
    <mergeCell ref="B63:T63"/>
    <mergeCell ref="AH63:AI63"/>
    <mergeCell ref="AJ63:AK63"/>
    <mergeCell ref="AL63:AM63"/>
    <mergeCell ref="AN63:AO63"/>
    <mergeCell ref="AP63:AQ63"/>
    <mergeCell ref="AR63:AS63"/>
    <mergeCell ref="AU63:AV63"/>
    <mergeCell ref="B64:T64"/>
    <mergeCell ref="AF64:AG64"/>
    <mergeCell ref="AH64:AI64"/>
    <mergeCell ref="AJ64:AK64"/>
    <mergeCell ref="AL64:AM64"/>
    <mergeCell ref="AN64:AO64"/>
    <mergeCell ref="AP64:AQ64"/>
    <mergeCell ref="AR64:AS64"/>
    <mergeCell ref="AU64:AV64"/>
    <mergeCell ref="B65:T65"/>
    <mergeCell ref="AH65:AI65"/>
    <mergeCell ref="AJ65:AK65"/>
    <mergeCell ref="AL65:AM65"/>
    <mergeCell ref="AN65:AO65"/>
    <mergeCell ref="AP65:AQ65"/>
    <mergeCell ref="AR65:AS65"/>
    <mergeCell ref="AU65:AV65"/>
    <mergeCell ref="AP67:AQ67"/>
    <mergeCell ref="AR67:AS67"/>
    <mergeCell ref="AU67:AV67"/>
    <mergeCell ref="B66:T66"/>
    <mergeCell ref="AH66:AI66"/>
    <mergeCell ref="AJ66:AK66"/>
    <mergeCell ref="AL66:AM66"/>
    <mergeCell ref="AN66:AO66"/>
    <mergeCell ref="AP66:AQ66"/>
    <mergeCell ref="AL68:AM68"/>
    <mergeCell ref="AN68:AO68"/>
    <mergeCell ref="AP68:AQ68"/>
    <mergeCell ref="AR66:AS66"/>
    <mergeCell ref="AU66:AV66"/>
    <mergeCell ref="B67:T67"/>
    <mergeCell ref="AH67:AI67"/>
    <mergeCell ref="AJ67:AK67"/>
    <mergeCell ref="AL67:AM67"/>
    <mergeCell ref="AN67:AO67"/>
    <mergeCell ref="AR68:AS68"/>
    <mergeCell ref="AU68:AV68"/>
    <mergeCell ref="B69:T69"/>
    <mergeCell ref="AH69:AI69"/>
    <mergeCell ref="AJ69:AK69"/>
    <mergeCell ref="AL69:AM69"/>
    <mergeCell ref="AU69:AV69"/>
    <mergeCell ref="B68:T68"/>
    <mergeCell ref="AH68:AI68"/>
    <mergeCell ref="AJ68:AK68"/>
    <mergeCell ref="B70:T70"/>
    <mergeCell ref="AD70:AE70"/>
    <mergeCell ref="AF70:AG70"/>
    <mergeCell ref="AH70:AI70"/>
    <mergeCell ref="AJ70:AK70"/>
    <mergeCell ref="AL70:AM70"/>
    <mergeCell ref="AU70:AV70"/>
    <mergeCell ref="B71:T71"/>
    <mergeCell ref="U71:V71"/>
    <mergeCell ref="W71:AA71"/>
    <mergeCell ref="AD71:AE71"/>
    <mergeCell ref="AH71:AI71"/>
    <mergeCell ref="AJ71:AK71"/>
    <mergeCell ref="AL71:AM71"/>
    <mergeCell ref="AN71:AO71"/>
    <mergeCell ref="AP71:AQ71"/>
    <mergeCell ref="AR71:AS71"/>
    <mergeCell ref="AU71:AV71"/>
    <mergeCell ref="B72:T72"/>
    <mergeCell ref="AF72:AG72"/>
    <mergeCell ref="AH72:AI72"/>
    <mergeCell ref="AJ72:AK72"/>
    <mergeCell ref="AL72:AM72"/>
    <mergeCell ref="AN72:AO72"/>
    <mergeCell ref="AP72:AQ72"/>
    <mergeCell ref="AR72:AS72"/>
    <mergeCell ref="AU72:AV72"/>
    <mergeCell ref="B73:T73"/>
    <mergeCell ref="AH73:AI73"/>
    <mergeCell ref="AJ73:AK73"/>
    <mergeCell ref="AL73:AM73"/>
    <mergeCell ref="AN73:AO73"/>
    <mergeCell ref="AP73:AQ73"/>
    <mergeCell ref="AR73:AS73"/>
    <mergeCell ref="AU73:AV73"/>
    <mergeCell ref="B74:T74"/>
    <mergeCell ref="AH74:AI74"/>
    <mergeCell ref="AJ74:AK74"/>
    <mergeCell ref="AL74:AM74"/>
    <mergeCell ref="AN74:AO74"/>
    <mergeCell ref="AP74:AQ74"/>
    <mergeCell ref="AR74:AS74"/>
    <mergeCell ref="AU74:AV74"/>
    <mergeCell ref="B75:T75"/>
    <mergeCell ref="AH75:AI75"/>
    <mergeCell ref="AJ75:AK75"/>
    <mergeCell ref="AL75:AM75"/>
    <mergeCell ref="AN75:AO75"/>
    <mergeCell ref="AP75:AQ75"/>
    <mergeCell ref="AR75:AS75"/>
    <mergeCell ref="AU75:AV75"/>
    <mergeCell ref="B76:T76"/>
    <mergeCell ref="AH76:AI76"/>
    <mergeCell ref="AJ76:AK76"/>
    <mergeCell ref="AL76:AM76"/>
    <mergeCell ref="AN76:AO76"/>
    <mergeCell ref="AP76:AQ76"/>
    <mergeCell ref="AR76:AS76"/>
    <mergeCell ref="AU76:AV76"/>
    <mergeCell ref="B77:T77"/>
    <mergeCell ref="AH77:AI77"/>
    <mergeCell ref="AJ77:AK77"/>
    <mergeCell ref="AL77:AM77"/>
    <mergeCell ref="AN77:AO77"/>
    <mergeCell ref="AP77:AQ77"/>
    <mergeCell ref="AR77:AS77"/>
    <mergeCell ref="AU77:AV77"/>
    <mergeCell ref="B78:T78"/>
    <mergeCell ref="AH78:AI78"/>
    <mergeCell ref="AJ78:AK78"/>
    <mergeCell ref="AL78:AM78"/>
    <mergeCell ref="AN78:AO78"/>
    <mergeCell ref="AP78:AQ78"/>
    <mergeCell ref="AR78:AS78"/>
    <mergeCell ref="AU78:AV78"/>
    <mergeCell ref="B79:T79"/>
    <mergeCell ref="AH79:AI79"/>
    <mergeCell ref="AJ79:AK79"/>
    <mergeCell ref="AL79:AM79"/>
    <mergeCell ref="AN79:AO79"/>
    <mergeCell ref="AP79:AQ79"/>
    <mergeCell ref="AR79:AS79"/>
    <mergeCell ref="AU79:AV79"/>
    <mergeCell ref="B80:T80"/>
    <mergeCell ref="AH80:AI80"/>
    <mergeCell ref="AJ80:AK80"/>
    <mergeCell ref="AL80:AM80"/>
    <mergeCell ref="AN80:AO80"/>
    <mergeCell ref="AP80:AQ80"/>
    <mergeCell ref="AR80:AS80"/>
    <mergeCell ref="AU80:AV80"/>
    <mergeCell ref="B81:T81"/>
    <mergeCell ref="AH81:AI81"/>
    <mergeCell ref="AJ81:AK81"/>
    <mergeCell ref="AL81:AM81"/>
    <mergeCell ref="AN81:AO81"/>
    <mergeCell ref="AP81:AQ81"/>
    <mergeCell ref="AR81:AS81"/>
    <mergeCell ref="AU81:AV81"/>
    <mergeCell ref="B82:T82"/>
    <mergeCell ref="AH82:AI82"/>
    <mergeCell ref="AJ82:AK82"/>
    <mergeCell ref="AL82:AM82"/>
    <mergeCell ref="AN82:AO82"/>
    <mergeCell ref="AP82:AQ82"/>
    <mergeCell ref="AR82:AS82"/>
    <mergeCell ref="AU82:AV82"/>
    <mergeCell ref="B83:T83"/>
    <mergeCell ref="AH83:AI83"/>
    <mergeCell ref="AJ83:AK83"/>
    <mergeCell ref="AL83:AM83"/>
    <mergeCell ref="AN83:AO83"/>
    <mergeCell ref="AP83:AQ83"/>
    <mergeCell ref="AR83:AS83"/>
    <mergeCell ref="AU83:AV83"/>
    <mergeCell ref="B84:T84"/>
    <mergeCell ref="AH84:AI84"/>
    <mergeCell ref="AJ84:AK84"/>
    <mergeCell ref="AL84:AM84"/>
    <mergeCell ref="AN84:AO84"/>
    <mergeCell ref="AP84:AQ84"/>
    <mergeCell ref="AR84:AS84"/>
    <mergeCell ref="AU84:AV84"/>
    <mergeCell ref="B85:T85"/>
    <mergeCell ref="AH85:AI85"/>
    <mergeCell ref="AJ85:AK85"/>
    <mergeCell ref="AL85:AM85"/>
    <mergeCell ref="AN85:AO85"/>
    <mergeCell ref="AP85:AQ85"/>
    <mergeCell ref="AR85:AS85"/>
    <mergeCell ref="AU85:AV85"/>
    <mergeCell ref="B86:T86"/>
    <mergeCell ref="AH86:AI86"/>
    <mergeCell ref="AJ86:AK86"/>
    <mergeCell ref="AL86:AM86"/>
    <mergeCell ref="AN86:AO86"/>
    <mergeCell ref="AP86:AQ86"/>
    <mergeCell ref="AR86:AS86"/>
    <mergeCell ref="AU86:AV86"/>
    <mergeCell ref="B87:L87"/>
    <mergeCell ref="AH87:AI87"/>
    <mergeCell ref="AJ87:AK87"/>
    <mergeCell ref="AL87:AM87"/>
    <mergeCell ref="AN87:AO87"/>
    <mergeCell ref="AP87:AQ87"/>
    <mergeCell ref="AR87:AS87"/>
    <mergeCell ref="AU87:AV87"/>
    <mergeCell ref="B88:T88"/>
    <mergeCell ref="AH88:AI88"/>
    <mergeCell ref="AJ88:AK88"/>
    <mergeCell ref="AL88:AM88"/>
    <mergeCell ref="AN88:AO88"/>
    <mergeCell ref="AP88:AQ88"/>
    <mergeCell ref="AR88:AS88"/>
    <mergeCell ref="AU88:AV88"/>
    <mergeCell ref="B89:T89"/>
    <mergeCell ref="U89:V89"/>
    <mergeCell ref="W89:AA89"/>
    <mergeCell ref="AD89:AE89"/>
    <mergeCell ref="AH89:AI89"/>
    <mergeCell ref="AJ89:AK89"/>
    <mergeCell ref="AL89:AM89"/>
    <mergeCell ref="AN89:AO89"/>
    <mergeCell ref="AP89:AQ89"/>
    <mergeCell ref="AR89:AS89"/>
    <mergeCell ref="AU89:AV89"/>
    <mergeCell ref="AF90:AG90"/>
    <mergeCell ref="AL90:AV90"/>
    <mergeCell ref="AL91:AL95"/>
    <mergeCell ref="AM91:AV91"/>
    <mergeCell ref="AM92:AV92"/>
    <mergeCell ref="AM93:AV93"/>
    <mergeCell ref="AM94:AV94"/>
    <mergeCell ref="AM95:AV95"/>
    <mergeCell ref="B96:BD96"/>
    <mergeCell ref="B97:T97"/>
    <mergeCell ref="AF97:AG97"/>
    <mergeCell ref="AH97:AI97"/>
    <mergeCell ref="AJ97:AK97"/>
    <mergeCell ref="AL97:AM97"/>
    <mergeCell ref="AN97:AO97"/>
    <mergeCell ref="AP97:AQ97"/>
    <mergeCell ref="AR97:AS97"/>
    <mergeCell ref="AU97:AV97"/>
    <mergeCell ref="B98:T98"/>
    <mergeCell ref="AH98:AI98"/>
    <mergeCell ref="AJ98:AK98"/>
    <mergeCell ref="AL98:AM98"/>
    <mergeCell ref="AN98:AO98"/>
    <mergeCell ref="AP98:AQ98"/>
    <mergeCell ref="AR98:AS98"/>
    <mergeCell ref="AU98:AV98"/>
    <mergeCell ref="B99:T99"/>
    <mergeCell ref="AH99:AI99"/>
    <mergeCell ref="AJ99:AK99"/>
    <mergeCell ref="AL99:AM99"/>
    <mergeCell ref="AN99:AO99"/>
    <mergeCell ref="AP99:AQ99"/>
    <mergeCell ref="AR99:AS99"/>
    <mergeCell ref="AU99:AV99"/>
    <mergeCell ref="B100:T100"/>
    <mergeCell ref="AH100:AI100"/>
    <mergeCell ref="AJ100:AK100"/>
    <mergeCell ref="AL100:AM100"/>
    <mergeCell ref="AN100:AO100"/>
    <mergeCell ref="AP100:AQ100"/>
    <mergeCell ref="AR100:AS100"/>
    <mergeCell ref="AU100:AV100"/>
    <mergeCell ref="B101:T101"/>
    <mergeCell ref="AH101:AI101"/>
    <mergeCell ref="AJ101:AK101"/>
    <mergeCell ref="AL101:AM101"/>
    <mergeCell ref="AN101:AO101"/>
    <mergeCell ref="AP101:AQ101"/>
    <mergeCell ref="AR101:AS101"/>
    <mergeCell ref="AU101:AV101"/>
    <mergeCell ref="B102:T102"/>
    <mergeCell ref="AH102:AI102"/>
    <mergeCell ref="AJ102:AK102"/>
    <mergeCell ref="AL102:AM102"/>
    <mergeCell ref="AN102:AO102"/>
    <mergeCell ref="AP102:AQ102"/>
    <mergeCell ref="AR102:AS102"/>
    <mergeCell ref="AU102:AV102"/>
    <mergeCell ref="B103:T103"/>
    <mergeCell ref="AH103:AI103"/>
    <mergeCell ref="AJ103:AK103"/>
    <mergeCell ref="AL103:AM103"/>
    <mergeCell ref="AN103:AO103"/>
    <mergeCell ref="AP103:AQ103"/>
    <mergeCell ref="AR103:AS103"/>
    <mergeCell ref="AU103:AV103"/>
    <mergeCell ref="B104:T104"/>
    <mergeCell ref="AH104:AI104"/>
    <mergeCell ref="AJ104:AK104"/>
    <mergeCell ref="AL104:AM104"/>
    <mergeCell ref="AN104:AO104"/>
    <mergeCell ref="AP104:AQ104"/>
    <mergeCell ref="AR104:AS104"/>
    <mergeCell ref="AU104:AV104"/>
    <mergeCell ref="B105:T105"/>
    <mergeCell ref="AH105:AI105"/>
    <mergeCell ref="AJ105:AK105"/>
    <mergeCell ref="AL105:AM105"/>
    <mergeCell ref="AN105:AO105"/>
    <mergeCell ref="AP105:AQ105"/>
    <mergeCell ref="AR105:AS105"/>
    <mergeCell ref="AU105:AV105"/>
    <mergeCell ref="B106:T106"/>
    <mergeCell ref="AH106:AI106"/>
    <mergeCell ref="AJ106:AK106"/>
    <mergeCell ref="AL106:AM106"/>
    <mergeCell ref="AN106:AO106"/>
    <mergeCell ref="AP106:AQ106"/>
    <mergeCell ref="AR106:AS106"/>
    <mergeCell ref="AU106:AV106"/>
    <mergeCell ref="B107:T107"/>
    <mergeCell ref="AH107:AI107"/>
    <mergeCell ref="AJ107:AK107"/>
    <mergeCell ref="AL107:AM107"/>
    <mergeCell ref="AN107:AO107"/>
    <mergeCell ref="AP107:AQ107"/>
    <mergeCell ref="AR107:AS107"/>
    <mergeCell ref="AU107:AV107"/>
    <mergeCell ref="B108:T108"/>
    <mergeCell ref="AH108:AI108"/>
    <mergeCell ref="AJ108:AK108"/>
    <mergeCell ref="AL108:AM108"/>
    <mergeCell ref="AN108:AO108"/>
    <mergeCell ref="AP108:AQ108"/>
    <mergeCell ref="AR108:AS108"/>
    <mergeCell ref="AU108:AV108"/>
    <mergeCell ref="B109:T109"/>
    <mergeCell ref="AH109:AI109"/>
    <mergeCell ref="AJ109:AK109"/>
    <mergeCell ref="AL109:AM109"/>
    <mergeCell ref="AN109:AO109"/>
    <mergeCell ref="AP109:AQ109"/>
    <mergeCell ref="AR109:AS109"/>
    <mergeCell ref="AU109:AV109"/>
    <mergeCell ref="B110:T110"/>
    <mergeCell ref="AH110:AI110"/>
    <mergeCell ref="AJ110:AK110"/>
    <mergeCell ref="AL110:AM110"/>
    <mergeCell ref="AN110:AO110"/>
    <mergeCell ref="AP110:AQ110"/>
    <mergeCell ref="AR110:AS110"/>
    <mergeCell ref="AU110:AV110"/>
    <mergeCell ref="B111:T111"/>
    <mergeCell ref="AH111:AI111"/>
    <mergeCell ref="AJ111:AK111"/>
    <mergeCell ref="AL111:AM111"/>
    <mergeCell ref="AN111:AO111"/>
    <mergeCell ref="AP111:AQ111"/>
    <mergeCell ref="AR111:AS111"/>
    <mergeCell ref="AU111:AV111"/>
    <mergeCell ref="B112:T112"/>
    <mergeCell ref="AH112:AI112"/>
    <mergeCell ref="AJ112:AK112"/>
    <mergeCell ref="AL112:AM112"/>
    <mergeCell ref="AN112:AO112"/>
    <mergeCell ref="AP112:AQ112"/>
    <mergeCell ref="AR112:AS112"/>
    <mergeCell ref="AU112:AV112"/>
    <mergeCell ref="A115:BD115"/>
    <mergeCell ref="B116:T116"/>
    <mergeCell ref="AH116:AI116"/>
    <mergeCell ref="AJ116:AK116"/>
    <mergeCell ref="AL116:AM116"/>
    <mergeCell ref="AN116:AO116"/>
    <mergeCell ref="AP116:AQ116"/>
    <mergeCell ref="AR116:AS116"/>
    <mergeCell ref="AU116:AV116"/>
    <mergeCell ref="B117:T117"/>
    <mergeCell ref="AH117:AI117"/>
    <mergeCell ref="AJ117:AK117"/>
    <mergeCell ref="AL117:AM117"/>
    <mergeCell ref="AN117:AO117"/>
    <mergeCell ref="AP117:AQ117"/>
    <mergeCell ref="AR117:AS117"/>
    <mergeCell ref="AU117:AV117"/>
    <mergeCell ref="B118:T118"/>
    <mergeCell ref="AH118:AI118"/>
    <mergeCell ref="AJ118:AK118"/>
    <mergeCell ref="AL118:AM118"/>
    <mergeCell ref="AN118:AO118"/>
    <mergeCell ref="AP118:AQ118"/>
    <mergeCell ref="AR118:AS118"/>
    <mergeCell ref="AU118:AV118"/>
    <mergeCell ref="B119:T119"/>
    <mergeCell ref="AH119:AI119"/>
    <mergeCell ref="AJ119:AK119"/>
    <mergeCell ref="AL119:AM119"/>
    <mergeCell ref="AN119:AO119"/>
    <mergeCell ref="AP119:AQ119"/>
    <mergeCell ref="AR119:AS119"/>
    <mergeCell ref="AU119:AV119"/>
    <mergeCell ref="B120:T120"/>
    <mergeCell ref="AH120:AI120"/>
    <mergeCell ref="AJ120:AK120"/>
    <mergeCell ref="AL120:AM120"/>
    <mergeCell ref="AN120:AO120"/>
    <mergeCell ref="AP120:AQ120"/>
    <mergeCell ref="AR120:AS120"/>
    <mergeCell ref="AU120:AV120"/>
    <mergeCell ref="AU122:AV122"/>
    <mergeCell ref="B121:T121"/>
    <mergeCell ref="AH121:AI121"/>
    <mergeCell ref="AJ121:AK121"/>
    <mergeCell ref="AL121:AM121"/>
    <mergeCell ref="AN121:AO121"/>
    <mergeCell ref="AP121:AQ121"/>
    <mergeCell ref="AP123:AQ123"/>
    <mergeCell ref="AR121:AS121"/>
    <mergeCell ref="AU121:AV121"/>
    <mergeCell ref="B122:T122"/>
    <mergeCell ref="AH122:AI122"/>
    <mergeCell ref="AJ122:AK122"/>
    <mergeCell ref="AL122:AM122"/>
    <mergeCell ref="AN122:AO122"/>
    <mergeCell ref="AP122:AQ122"/>
    <mergeCell ref="AR122:AS122"/>
    <mergeCell ref="AU123:AV123"/>
    <mergeCell ref="B124:T124"/>
    <mergeCell ref="AH124:AI124"/>
    <mergeCell ref="AJ124:AK124"/>
    <mergeCell ref="AL124:AM124"/>
    <mergeCell ref="AN124:AO124"/>
    <mergeCell ref="AP124:AQ124"/>
    <mergeCell ref="AR124:AS124"/>
    <mergeCell ref="AU124:AV124"/>
    <mergeCell ref="B123:T123"/>
    <mergeCell ref="AH125:AI125"/>
    <mergeCell ref="AJ125:AK125"/>
    <mergeCell ref="AL125:AM125"/>
    <mergeCell ref="AN125:AO125"/>
    <mergeCell ref="AP125:AQ125"/>
    <mergeCell ref="AR123:AS123"/>
    <mergeCell ref="AH123:AI123"/>
    <mergeCell ref="AJ123:AK123"/>
    <mergeCell ref="AL123:AM123"/>
    <mergeCell ref="AN123:AO123"/>
    <mergeCell ref="AU125:AV125"/>
    <mergeCell ref="B126:T126"/>
    <mergeCell ref="AH126:AI126"/>
    <mergeCell ref="AJ126:AK126"/>
    <mergeCell ref="AL126:AM126"/>
    <mergeCell ref="AN126:AO126"/>
    <mergeCell ref="AP126:AQ126"/>
    <mergeCell ref="AR126:AS126"/>
    <mergeCell ref="AU126:AV126"/>
    <mergeCell ref="B125:T125"/>
    <mergeCell ref="B127:T127"/>
    <mergeCell ref="AH127:AI127"/>
    <mergeCell ref="AJ127:AK127"/>
    <mergeCell ref="AL127:AM127"/>
    <mergeCell ref="AN127:AO127"/>
    <mergeCell ref="AP127:AQ127"/>
    <mergeCell ref="AR127:AS127"/>
    <mergeCell ref="AU127:AV127"/>
    <mergeCell ref="B128:T128"/>
    <mergeCell ref="AH128:AI128"/>
    <mergeCell ref="AJ128:AK128"/>
    <mergeCell ref="AL128:AM128"/>
    <mergeCell ref="AN128:AO128"/>
    <mergeCell ref="AP128:AQ128"/>
    <mergeCell ref="AR128:AS128"/>
    <mergeCell ref="AU128:AV128"/>
    <mergeCell ref="B129:T129"/>
    <mergeCell ref="AH129:AI129"/>
    <mergeCell ref="AJ129:AK129"/>
    <mergeCell ref="AL129:AM129"/>
    <mergeCell ref="AN129:AO129"/>
    <mergeCell ref="AP129:AQ129"/>
    <mergeCell ref="AR129:AS129"/>
    <mergeCell ref="AU129:AV129"/>
    <mergeCell ref="B130:T130"/>
    <mergeCell ref="AH130:AI130"/>
    <mergeCell ref="AJ130:AK130"/>
    <mergeCell ref="AL130:AM130"/>
    <mergeCell ref="AN130:AO130"/>
    <mergeCell ref="AP130:AQ130"/>
    <mergeCell ref="AR130:AS130"/>
    <mergeCell ref="AU130:AV130"/>
    <mergeCell ref="W137:X137"/>
    <mergeCell ref="AS137:AU137"/>
    <mergeCell ref="AX137:AZ137"/>
    <mergeCell ref="B131:T131"/>
    <mergeCell ref="AH131:AI131"/>
    <mergeCell ref="AJ131:AK131"/>
    <mergeCell ref="AL131:AM131"/>
    <mergeCell ref="AN131:AO131"/>
    <mergeCell ref="AP131:AQ131"/>
    <mergeCell ref="AS140:AU140"/>
    <mergeCell ref="C143:R143"/>
    <mergeCell ref="C144:Q144"/>
    <mergeCell ref="W147:X147"/>
    <mergeCell ref="AR131:AS131"/>
    <mergeCell ref="AU131:AV131"/>
    <mergeCell ref="AJ134:AZ134"/>
    <mergeCell ref="AJ135:AS135"/>
    <mergeCell ref="C136:M136"/>
    <mergeCell ref="C137:L13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63"/>
  <sheetViews>
    <sheetView zoomScale="55" zoomScaleNormal="55" zoomScalePageLayoutView="0" workbookViewId="0" topLeftCell="A1">
      <selection activeCell="BG137" sqref="BG137"/>
    </sheetView>
  </sheetViews>
  <sheetFormatPr defaultColWidth="9.00390625" defaultRowHeight="12.75"/>
  <cols>
    <col min="1" max="8" width="9.125" style="3" customWidth="1"/>
    <col min="9" max="9" width="17.75390625" style="3" customWidth="1"/>
    <col min="10" max="10" width="1.00390625" style="3" customWidth="1"/>
    <col min="11" max="20" width="9.125" style="3" hidden="1" customWidth="1"/>
    <col min="21" max="24" width="9.125" style="3" customWidth="1"/>
    <col min="25" max="25" width="0.74609375" style="3" customWidth="1"/>
    <col min="26" max="29" width="9.125" style="3" hidden="1" customWidth="1"/>
    <col min="30" max="16384" width="9.125" style="3" customWidth="1"/>
  </cols>
  <sheetData>
    <row r="1" spans="2:55" ht="20.25">
      <c r="B1" s="195"/>
      <c r="C1" s="195"/>
      <c r="D1" s="224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 t="s">
        <v>165</v>
      </c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</row>
    <row r="2" spans="2:55" ht="13.5" thickBot="1">
      <c r="B2" s="5"/>
      <c r="C2" s="5"/>
      <c r="D2" s="226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1247"/>
      <c r="R2" s="1247"/>
      <c r="S2" s="1247"/>
      <c r="T2" s="1247"/>
      <c r="U2" s="1247"/>
      <c r="V2" s="1247"/>
      <c r="W2" s="1247"/>
      <c r="X2" s="1247"/>
      <c r="Y2" s="1247"/>
      <c r="Z2" s="1247"/>
      <c r="AA2" s="1247"/>
      <c r="AB2" s="1247"/>
      <c r="AC2" s="1247"/>
      <c r="AD2" s="1247"/>
      <c r="AE2" s="1247"/>
      <c r="AF2" s="1247"/>
      <c r="AG2" s="1247"/>
      <c r="AH2" s="1247"/>
      <c r="AI2" s="1247"/>
      <c r="AJ2" s="1247"/>
      <c r="AK2" s="1247"/>
      <c r="AL2" s="1247"/>
      <c r="AM2" s="1247"/>
      <c r="AN2" s="1247"/>
      <c r="AO2" s="1247"/>
      <c r="AP2" s="1247"/>
      <c r="AQ2" s="1247"/>
      <c r="AR2" s="1247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9"/>
    </row>
    <row r="3" spans="1:56" ht="18">
      <c r="A3" s="1248" t="s">
        <v>0</v>
      </c>
      <c r="B3" s="1251" t="s">
        <v>84</v>
      </c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52"/>
      <c r="P3" s="1252"/>
      <c r="Q3" s="1252"/>
      <c r="R3" s="1252"/>
      <c r="S3" s="1252"/>
      <c r="T3" s="1253"/>
      <c r="U3" s="1260" t="s">
        <v>14</v>
      </c>
      <c r="V3" s="1261"/>
      <c r="W3" s="1262"/>
      <c r="X3" s="1262"/>
      <c r="Y3" s="1262"/>
      <c r="Z3" s="1262"/>
      <c r="AA3" s="1262"/>
      <c r="AB3" s="1262"/>
      <c r="AC3" s="1262"/>
      <c r="AD3" s="1262"/>
      <c r="AE3" s="1262"/>
      <c r="AF3" s="1262"/>
      <c r="AG3" s="1263"/>
      <c r="AH3" s="1264" t="s">
        <v>21</v>
      </c>
      <c r="AI3" s="1265"/>
      <c r="AJ3" s="1265"/>
      <c r="AK3" s="1266"/>
      <c r="AL3" s="1264" t="s">
        <v>22</v>
      </c>
      <c r="AM3" s="1267"/>
      <c r="AN3" s="1267"/>
      <c r="AO3" s="1267"/>
      <c r="AP3" s="1267"/>
      <c r="AQ3" s="1267"/>
      <c r="AR3" s="1267"/>
      <c r="AS3" s="1268"/>
      <c r="AT3" s="1208" t="s">
        <v>134</v>
      </c>
      <c r="AU3" s="1211" t="s">
        <v>2</v>
      </c>
      <c r="AV3" s="1212"/>
      <c r="AW3" s="1217" t="s">
        <v>12</v>
      </c>
      <c r="AX3" s="1218"/>
      <c r="AY3" s="1218"/>
      <c r="AZ3" s="1218"/>
      <c r="BA3" s="1218"/>
      <c r="BB3" s="1218"/>
      <c r="BC3" s="1218"/>
      <c r="BD3" s="1219"/>
    </row>
    <row r="4" spans="1:56" ht="45">
      <c r="A4" s="1249"/>
      <c r="B4" s="1254"/>
      <c r="C4" s="1255"/>
      <c r="D4" s="1255"/>
      <c r="E4" s="1255"/>
      <c r="F4" s="1255"/>
      <c r="G4" s="1255"/>
      <c r="H4" s="1255"/>
      <c r="I4" s="1255"/>
      <c r="J4" s="1255"/>
      <c r="K4" s="1255"/>
      <c r="L4" s="1255"/>
      <c r="M4" s="1255"/>
      <c r="N4" s="1255"/>
      <c r="O4" s="1255"/>
      <c r="P4" s="1255"/>
      <c r="Q4" s="1255"/>
      <c r="R4" s="1255"/>
      <c r="S4" s="1255"/>
      <c r="T4" s="1256"/>
      <c r="U4" s="1222" t="s">
        <v>16</v>
      </c>
      <c r="V4" s="1223"/>
      <c r="W4" s="1206" t="s">
        <v>85</v>
      </c>
      <c r="X4" s="1223"/>
      <c r="Y4" s="1223"/>
      <c r="Z4" s="1223"/>
      <c r="AA4" s="1228"/>
      <c r="AB4" s="1206" t="s">
        <v>135</v>
      </c>
      <c r="AC4" s="1228"/>
      <c r="AD4" s="1206" t="s">
        <v>17</v>
      </c>
      <c r="AE4" s="1228"/>
      <c r="AF4" s="1206" t="s">
        <v>18</v>
      </c>
      <c r="AG4" s="1232"/>
      <c r="AH4" s="1235" t="s">
        <v>20</v>
      </c>
      <c r="AI4" s="1236"/>
      <c r="AJ4" s="1241" t="s">
        <v>3</v>
      </c>
      <c r="AK4" s="1242"/>
      <c r="AL4" s="1269" t="s">
        <v>1</v>
      </c>
      <c r="AM4" s="1270"/>
      <c r="AN4" s="1275" t="s">
        <v>19</v>
      </c>
      <c r="AO4" s="1276"/>
      <c r="AP4" s="1276"/>
      <c r="AQ4" s="1276"/>
      <c r="AR4" s="1276"/>
      <c r="AS4" s="1277"/>
      <c r="AT4" s="1209"/>
      <c r="AU4" s="1213"/>
      <c r="AV4" s="1214"/>
      <c r="AW4" s="230" t="s">
        <v>5</v>
      </c>
      <c r="AX4" s="231" t="s">
        <v>6</v>
      </c>
      <c r="AY4" s="232" t="s">
        <v>136</v>
      </c>
      <c r="AZ4" s="231" t="s">
        <v>137</v>
      </c>
      <c r="BA4" s="232" t="s">
        <v>138</v>
      </c>
      <c r="BB4" s="231" t="s">
        <v>139</v>
      </c>
      <c r="BC4" s="232" t="s">
        <v>140</v>
      </c>
      <c r="BD4" s="233" t="s">
        <v>141</v>
      </c>
    </row>
    <row r="5" spans="1:56" ht="12.75">
      <c r="A5" s="1249"/>
      <c r="B5" s="1254"/>
      <c r="C5" s="1255"/>
      <c r="D5" s="1255"/>
      <c r="E5" s="1255"/>
      <c r="F5" s="1255"/>
      <c r="G5" s="1255"/>
      <c r="H5" s="1255"/>
      <c r="I5" s="1255"/>
      <c r="J5" s="1255"/>
      <c r="K5" s="1255"/>
      <c r="L5" s="1255"/>
      <c r="M5" s="1255"/>
      <c r="N5" s="1255"/>
      <c r="O5" s="1255"/>
      <c r="P5" s="1255"/>
      <c r="Q5" s="1255"/>
      <c r="R5" s="1255"/>
      <c r="S5" s="1255"/>
      <c r="T5" s="1256"/>
      <c r="U5" s="1224"/>
      <c r="V5" s="1225"/>
      <c r="W5" s="1229"/>
      <c r="X5" s="1225"/>
      <c r="Y5" s="1225"/>
      <c r="Z5" s="1225"/>
      <c r="AA5" s="1230"/>
      <c r="AB5" s="1229"/>
      <c r="AC5" s="1230"/>
      <c r="AD5" s="1229"/>
      <c r="AE5" s="1230"/>
      <c r="AF5" s="1229"/>
      <c r="AG5" s="1233"/>
      <c r="AH5" s="1237"/>
      <c r="AI5" s="1238"/>
      <c r="AJ5" s="1243"/>
      <c r="AK5" s="1244"/>
      <c r="AL5" s="1271"/>
      <c r="AM5" s="1272"/>
      <c r="AN5" s="1200" t="s">
        <v>7</v>
      </c>
      <c r="AO5" s="1220"/>
      <c r="AP5" s="1200" t="s">
        <v>142</v>
      </c>
      <c r="AQ5" s="1201"/>
      <c r="AR5" s="1200" t="s">
        <v>143</v>
      </c>
      <c r="AS5" s="1201"/>
      <c r="AT5" s="1209"/>
      <c r="AU5" s="1213"/>
      <c r="AV5" s="1214"/>
      <c r="AW5" s="1204" t="s">
        <v>144</v>
      </c>
      <c r="AX5" s="1206" t="s">
        <v>145</v>
      </c>
      <c r="AY5" s="1192"/>
      <c r="AZ5" s="1206"/>
      <c r="BA5" s="1192"/>
      <c r="BB5" s="1206"/>
      <c r="BC5" s="1192"/>
      <c r="BD5" s="1194"/>
    </row>
    <row r="6" spans="1:64" ht="98.25" customHeight="1" thickBot="1">
      <c r="A6" s="1250"/>
      <c r="B6" s="1257"/>
      <c r="C6" s="1258"/>
      <c r="D6" s="1258"/>
      <c r="E6" s="1258"/>
      <c r="F6" s="1258"/>
      <c r="G6" s="1258"/>
      <c r="H6" s="1258"/>
      <c r="I6" s="1258"/>
      <c r="J6" s="1258"/>
      <c r="K6" s="1258"/>
      <c r="L6" s="1258"/>
      <c r="M6" s="1258"/>
      <c r="N6" s="1258"/>
      <c r="O6" s="1258"/>
      <c r="P6" s="1258"/>
      <c r="Q6" s="1258"/>
      <c r="R6" s="1258"/>
      <c r="S6" s="1258"/>
      <c r="T6" s="1259"/>
      <c r="U6" s="1226"/>
      <c r="V6" s="1227"/>
      <c r="W6" s="1207"/>
      <c r="X6" s="1227"/>
      <c r="Y6" s="1227"/>
      <c r="Z6" s="1227"/>
      <c r="AA6" s="1231"/>
      <c r="AB6" s="1207"/>
      <c r="AC6" s="1231"/>
      <c r="AD6" s="1207"/>
      <c r="AE6" s="1231"/>
      <c r="AF6" s="1207"/>
      <c r="AG6" s="1234"/>
      <c r="AH6" s="1239"/>
      <c r="AI6" s="1240"/>
      <c r="AJ6" s="1245"/>
      <c r="AK6" s="1246"/>
      <c r="AL6" s="1273"/>
      <c r="AM6" s="1274"/>
      <c r="AN6" s="1215"/>
      <c r="AO6" s="1221"/>
      <c r="AP6" s="1202"/>
      <c r="AQ6" s="1203"/>
      <c r="AR6" s="1202"/>
      <c r="AS6" s="1203"/>
      <c r="AT6" s="1210"/>
      <c r="AU6" s="1215"/>
      <c r="AV6" s="1216"/>
      <c r="AW6" s="1205"/>
      <c r="AX6" s="1207"/>
      <c r="AY6" s="1193"/>
      <c r="AZ6" s="1207"/>
      <c r="BA6" s="1193"/>
      <c r="BB6" s="1207"/>
      <c r="BC6" s="1193"/>
      <c r="BD6" s="1195"/>
      <c r="BL6" s="234"/>
    </row>
    <row r="7" spans="1:56" ht="17.25" thickBot="1" thickTop="1">
      <c r="A7" s="235">
        <v>1</v>
      </c>
      <c r="B7" s="1196">
        <v>2</v>
      </c>
      <c r="C7" s="1197"/>
      <c r="D7" s="1197"/>
      <c r="E7" s="1197"/>
      <c r="F7" s="1197"/>
      <c r="G7" s="1197"/>
      <c r="H7" s="1197"/>
      <c r="I7" s="1197"/>
      <c r="J7" s="1197"/>
      <c r="K7" s="1197"/>
      <c r="L7" s="1197"/>
      <c r="M7" s="1197"/>
      <c r="N7" s="1197"/>
      <c r="O7" s="1197"/>
      <c r="P7" s="1197"/>
      <c r="Q7" s="1197"/>
      <c r="R7" s="1197"/>
      <c r="S7" s="1197"/>
      <c r="T7" s="1198"/>
      <c r="U7" s="1186">
        <v>3</v>
      </c>
      <c r="V7" s="1199"/>
      <c r="W7" s="1188">
        <v>4</v>
      </c>
      <c r="X7" s="1199"/>
      <c r="Y7" s="1199"/>
      <c r="Z7" s="1199"/>
      <c r="AA7" s="1187"/>
      <c r="AB7" s="1188"/>
      <c r="AC7" s="1187"/>
      <c r="AD7" s="1188">
        <v>5</v>
      </c>
      <c r="AE7" s="1187"/>
      <c r="AF7" s="1188">
        <v>6</v>
      </c>
      <c r="AG7" s="1189"/>
      <c r="AH7" s="1186">
        <v>7</v>
      </c>
      <c r="AI7" s="1187"/>
      <c r="AJ7" s="1188">
        <v>8</v>
      </c>
      <c r="AK7" s="1189"/>
      <c r="AL7" s="1186">
        <v>9</v>
      </c>
      <c r="AM7" s="1187"/>
      <c r="AN7" s="1188">
        <v>10</v>
      </c>
      <c r="AO7" s="1187"/>
      <c r="AP7" s="1188">
        <v>11</v>
      </c>
      <c r="AQ7" s="1187"/>
      <c r="AR7" s="1188">
        <v>12</v>
      </c>
      <c r="AS7" s="1187"/>
      <c r="AT7" s="236">
        <v>13</v>
      </c>
      <c r="AU7" s="1188">
        <v>14</v>
      </c>
      <c r="AV7" s="1189"/>
      <c r="AW7" s="238">
        <v>15</v>
      </c>
      <c r="AX7" s="237">
        <v>16</v>
      </c>
      <c r="AY7" s="239">
        <v>17</v>
      </c>
      <c r="AZ7" s="237">
        <v>18</v>
      </c>
      <c r="BA7" s="239">
        <v>19</v>
      </c>
      <c r="BB7" s="237">
        <v>20</v>
      </c>
      <c r="BC7" s="239">
        <v>21</v>
      </c>
      <c r="BD7" s="240">
        <v>22</v>
      </c>
    </row>
    <row r="8" spans="1:63" ht="19.5" thickBot="1">
      <c r="A8" s="1190" t="s">
        <v>146</v>
      </c>
      <c r="B8" s="1191"/>
      <c r="C8" s="1191"/>
      <c r="D8" s="1191"/>
      <c r="E8" s="1191"/>
      <c r="F8" s="1191"/>
      <c r="G8" s="1191"/>
      <c r="H8" s="1191"/>
      <c r="I8" s="1191"/>
      <c r="J8" s="1191"/>
      <c r="K8" s="1191"/>
      <c r="L8" s="1191"/>
      <c r="M8" s="1191"/>
      <c r="N8" s="1191"/>
      <c r="O8" s="1191"/>
      <c r="P8" s="1191"/>
      <c r="Q8" s="1191"/>
      <c r="R8" s="1191"/>
      <c r="S8" s="1191"/>
      <c r="T8" s="1191"/>
      <c r="U8" s="1191"/>
      <c r="V8" s="1191"/>
      <c r="W8" s="1191"/>
      <c r="X8" s="1191"/>
      <c r="Y8" s="1191"/>
      <c r="Z8" s="1191"/>
      <c r="AA8" s="1191"/>
      <c r="AB8" s="1191"/>
      <c r="AC8" s="1191"/>
      <c r="AD8" s="1191"/>
      <c r="AE8" s="1191"/>
      <c r="AF8" s="1191"/>
      <c r="AG8" s="1191"/>
      <c r="AH8" s="1191"/>
      <c r="AI8" s="1191"/>
      <c r="AJ8" s="1191"/>
      <c r="AK8" s="1191"/>
      <c r="AL8" s="1191"/>
      <c r="AM8" s="1191"/>
      <c r="AN8" s="1191"/>
      <c r="AO8" s="1191"/>
      <c r="AP8" s="1191"/>
      <c r="AQ8" s="1191"/>
      <c r="AR8" s="1191"/>
      <c r="AS8" s="1191"/>
      <c r="AT8" s="1191"/>
      <c r="AU8" s="1191"/>
      <c r="AV8" s="1191"/>
      <c r="AW8" s="1191"/>
      <c r="AX8" s="1191"/>
      <c r="AY8" s="1191"/>
      <c r="AZ8" s="1191"/>
      <c r="BA8" s="1191"/>
      <c r="BB8" s="1191"/>
      <c r="BC8" s="1191"/>
      <c r="BD8" s="1191"/>
      <c r="BG8" s="14" t="s">
        <v>88</v>
      </c>
      <c r="BH8" s="14" t="s">
        <v>147</v>
      </c>
      <c r="BI8" s="14" t="s">
        <v>148</v>
      </c>
      <c r="BJ8" s="14" t="s">
        <v>149</v>
      </c>
      <c r="BK8" s="14" t="s">
        <v>89</v>
      </c>
    </row>
    <row r="9" spans="1:63" ht="18">
      <c r="A9" s="241">
        <v>1</v>
      </c>
      <c r="B9" s="1286" t="s">
        <v>166</v>
      </c>
      <c r="C9" s="1286"/>
      <c r="D9" s="1286"/>
      <c r="E9" s="1286"/>
      <c r="F9" s="1286"/>
      <c r="G9" s="1286"/>
      <c r="H9" s="1286"/>
      <c r="I9" s="1286"/>
      <c r="J9" s="1286"/>
      <c r="K9" s="1286"/>
      <c r="L9" s="1286"/>
      <c r="M9" s="1286"/>
      <c r="N9" s="1286"/>
      <c r="O9" s="1286"/>
      <c r="P9" s="1286"/>
      <c r="Q9" s="1286"/>
      <c r="R9" s="1286"/>
      <c r="S9" s="1286"/>
      <c r="T9" s="1287"/>
      <c r="U9" s="242"/>
      <c r="V9" s="243"/>
      <c r="W9" s="244"/>
      <c r="X9" s="244"/>
      <c r="Y9" s="245"/>
      <c r="Z9" s="245"/>
      <c r="AA9" s="246"/>
      <c r="AB9" s="245"/>
      <c r="AC9" s="245"/>
      <c r="AD9" s="247"/>
      <c r="AE9" s="246"/>
      <c r="AF9" s="247"/>
      <c r="AG9" s="243"/>
      <c r="AH9" s="1125">
        <f aca="true" t="shared" si="0" ref="AH9:AH53">AJ9/30</f>
        <v>0</v>
      </c>
      <c r="AI9" s="1126"/>
      <c r="AJ9" s="1184"/>
      <c r="AK9" s="800"/>
      <c r="AL9" s="1125">
        <f aca="true" t="shared" si="1" ref="AL9:AL53">SUM(AN9:AS9)</f>
        <v>0</v>
      </c>
      <c r="AM9" s="1126"/>
      <c r="AN9" s="1177"/>
      <c r="AO9" s="1185"/>
      <c r="AP9" s="1177"/>
      <c r="AQ9" s="1185"/>
      <c r="AR9" s="1177"/>
      <c r="AS9" s="1178"/>
      <c r="AT9" s="248"/>
      <c r="AU9" s="1179">
        <f aca="true" t="shared" si="2" ref="AU9:AU53">AJ9-AL9</f>
        <v>0</v>
      </c>
      <c r="AV9" s="1131"/>
      <c r="AW9" s="249"/>
      <c r="AX9" s="247"/>
      <c r="AY9" s="250"/>
      <c r="AZ9" s="248"/>
      <c r="BA9" s="251"/>
      <c r="BB9" s="247"/>
      <c r="BC9" s="250"/>
      <c r="BD9" s="252"/>
      <c r="BF9" s="84" t="e">
        <f aca="true" t="shared" si="3" ref="BF9:BF54">AU9/AJ9</f>
        <v>#DIV/0!</v>
      </c>
      <c r="BG9" s="14"/>
      <c r="BH9" s="14"/>
      <c r="BI9" s="14"/>
      <c r="BJ9" s="14"/>
      <c r="BK9" s="14"/>
    </row>
    <row r="10" spans="1:63" ht="50.25" customHeight="1">
      <c r="A10" s="253"/>
      <c r="B10" s="1284" t="s">
        <v>183</v>
      </c>
      <c r="C10" s="1284"/>
      <c r="D10" s="1284"/>
      <c r="E10" s="1284"/>
      <c r="F10" s="1284"/>
      <c r="G10" s="1284"/>
      <c r="H10" s="1284"/>
      <c r="I10" s="1284"/>
      <c r="J10" s="1284"/>
      <c r="K10" s="1284"/>
      <c r="L10" s="1284"/>
      <c r="M10" s="1284"/>
      <c r="N10" s="1284"/>
      <c r="O10" s="1284"/>
      <c r="P10" s="1284"/>
      <c r="Q10" s="1284"/>
      <c r="R10" s="1284"/>
      <c r="S10" s="1284"/>
      <c r="T10" s="1285"/>
      <c r="U10" s="254"/>
      <c r="V10" s="255">
        <v>2</v>
      </c>
      <c r="W10" s="244"/>
      <c r="X10" s="256"/>
      <c r="Y10" s="256"/>
      <c r="Z10" s="256"/>
      <c r="AA10" s="257"/>
      <c r="AB10" s="256"/>
      <c r="AC10" s="256"/>
      <c r="AD10" s="258"/>
      <c r="AE10" s="257"/>
      <c r="AF10" s="258"/>
      <c r="AG10" s="255">
        <v>2</v>
      </c>
      <c r="AH10" s="1090">
        <f t="shared" si="0"/>
        <v>6</v>
      </c>
      <c r="AI10" s="937"/>
      <c r="AJ10" s="964">
        <v>180</v>
      </c>
      <c r="AK10" s="783"/>
      <c r="AL10" s="1090">
        <f t="shared" si="1"/>
        <v>80</v>
      </c>
      <c r="AM10" s="937"/>
      <c r="AN10" s="1168">
        <v>40</v>
      </c>
      <c r="AO10" s="1169"/>
      <c r="AP10" s="1168"/>
      <c r="AQ10" s="1169"/>
      <c r="AR10" s="1168">
        <v>40</v>
      </c>
      <c r="AS10" s="1180"/>
      <c r="AT10" s="260"/>
      <c r="AU10" s="1175">
        <f t="shared" si="2"/>
        <v>100</v>
      </c>
      <c r="AV10" s="1164"/>
      <c r="AW10" s="261"/>
      <c r="AX10" s="258">
        <v>4</v>
      </c>
      <c r="AY10" s="262"/>
      <c r="AZ10" s="263"/>
      <c r="BA10" s="264"/>
      <c r="BB10" s="258"/>
      <c r="BC10" s="262"/>
      <c r="BD10" s="265"/>
      <c r="BF10" s="84">
        <f t="shared" si="3"/>
        <v>0.5555555555555556</v>
      </c>
      <c r="BG10" s="14">
        <v>6</v>
      </c>
      <c r="BH10" s="14"/>
      <c r="BI10" s="14"/>
      <c r="BJ10" s="14"/>
      <c r="BK10" s="14"/>
    </row>
    <row r="11" spans="1:63" ht="18" customHeight="1" thickBot="1">
      <c r="A11" s="266"/>
      <c r="B11" s="1284" t="s">
        <v>185</v>
      </c>
      <c r="C11" s="1284"/>
      <c r="D11" s="1284"/>
      <c r="E11" s="1284"/>
      <c r="F11" s="1284"/>
      <c r="G11" s="1284"/>
      <c r="H11" s="1284"/>
      <c r="I11" s="1284"/>
      <c r="J11" s="1284"/>
      <c r="K11" s="1284"/>
      <c r="L11" s="1284"/>
      <c r="M11" s="1284"/>
      <c r="N11" s="1284"/>
      <c r="O11" s="1284"/>
      <c r="P11" s="1284"/>
      <c r="Q11" s="1284"/>
      <c r="R11" s="1284"/>
      <c r="S11" s="1284"/>
      <c r="T11" s="1285"/>
      <c r="U11" s="254">
        <v>1</v>
      </c>
      <c r="V11" s="255"/>
      <c r="W11" s="256"/>
      <c r="X11" s="256"/>
      <c r="Y11" s="256"/>
      <c r="Z11" s="256"/>
      <c r="AA11" s="257"/>
      <c r="AB11" s="256"/>
      <c r="AC11" s="256"/>
      <c r="AD11" s="258"/>
      <c r="AE11" s="257"/>
      <c r="AF11" s="258">
        <v>1</v>
      </c>
      <c r="AG11" s="255"/>
      <c r="AH11" s="1090">
        <f t="shared" si="0"/>
        <v>6</v>
      </c>
      <c r="AI11" s="937"/>
      <c r="AJ11" s="964">
        <v>180</v>
      </c>
      <c r="AK11" s="783"/>
      <c r="AL11" s="1090">
        <f t="shared" si="1"/>
        <v>64</v>
      </c>
      <c r="AM11" s="937"/>
      <c r="AN11" s="1094">
        <v>32</v>
      </c>
      <c r="AO11" s="1095"/>
      <c r="AP11" s="1094"/>
      <c r="AQ11" s="1095"/>
      <c r="AR11" s="1094">
        <v>32</v>
      </c>
      <c r="AS11" s="1159"/>
      <c r="AT11" s="260"/>
      <c r="AU11" s="1175">
        <f t="shared" si="2"/>
        <v>116</v>
      </c>
      <c r="AV11" s="1164"/>
      <c r="AW11" s="261">
        <v>4</v>
      </c>
      <c r="AX11" s="258"/>
      <c r="AY11" s="262"/>
      <c r="AZ11" s="263"/>
      <c r="BA11" s="264"/>
      <c r="BB11" s="258"/>
      <c r="BC11" s="262"/>
      <c r="BD11" s="265"/>
      <c r="BF11" s="84">
        <f t="shared" si="3"/>
        <v>0.6444444444444445</v>
      </c>
      <c r="BG11" s="14">
        <v>6</v>
      </c>
      <c r="BH11" s="14"/>
      <c r="BI11" s="14"/>
      <c r="BJ11" s="14"/>
      <c r="BK11" s="14"/>
    </row>
    <row r="12" spans="1:63" ht="18.75" hidden="1" thickBot="1">
      <c r="A12" s="268"/>
      <c r="B12" s="1070"/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  <c r="O12" s="1070"/>
      <c r="P12" s="1070"/>
      <c r="Q12" s="1070"/>
      <c r="R12" s="1070"/>
      <c r="S12" s="1070"/>
      <c r="T12" s="1071"/>
      <c r="U12" s="254"/>
      <c r="V12" s="255"/>
      <c r="W12" s="256"/>
      <c r="X12" s="256"/>
      <c r="Y12" s="256"/>
      <c r="Z12" s="256"/>
      <c r="AA12" s="257"/>
      <c r="AB12" s="256"/>
      <c r="AC12" s="256"/>
      <c r="AD12" s="258"/>
      <c r="AE12" s="257"/>
      <c r="AF12" s="258"/>
      <c r="AG12" s="255"/>
      <c r="AH12" s="1090">
        <f t="shared" si="0"/>
        <v>0</v>
      </c>
      <c r="AI12" s="937"/>
      <c r="AJ12" s="964"/>
      <c r="AK12" s="783"/>
      <c r="AL12" s="1090">
        <f t="shared" si="1"/>
        <v>0</v>
      </c>
      <c r="AM12" s="937"/>
      <c r="AN12" s="1094"/>
      <c r="AO12" s="1095"/>
      <c r="AP12" s="1094"/>
      <c r="AQ12" s="1095"/>
      <c r="AR12" s="1094"/>
      <c r="AS12" s="1159"/>
      <c r="AT12" s="260"/>
      <c r="AU12" s="1175">
        <f t="shared" si="2"/>
        <v>0</v>
      </c>
      <c r="AV12" s="1164"/>
      <c r="AW12" s="261"/>
      <c r="AX12" s="258"/>
      <c r="AY12" s="262"/>
      <c r="AZ12" s="263"/>
      <c r="BA12" s="264"/>
      <c r="BB12" s="258"/>
      <c r="BC12" s="262"/>
      <c r="BD12" s="265"/>
      <c r="BF12" s="84" t="e">
        <f t="shared" si="3"/>
        <v>#DIV/0!</v>
      </c>
      <c r="BG12" s="14"/>
      <c r="BH12" s="14"/>
      <c r="BI12" s="14"/>
      <c r="BJ12" s="14"/>
      <c r="BK12" s="14" t="s">
        <v>151</v>
      </c>
    </row>
    <row r="13" spans="1:63" ht="18.75" hidden="1" thickBot="1">
      <c r="A13" s="269"/>
      <c r="B13" s="1283"/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0"/>
      <c r="N13" s="1070"/>
      <c r="O13" s="1070"/>
      <c r="P13" s="1070"/>
      <c r="Q13" s="1070"/>
      <c r="R13" s="1070"/>
      <c r="S13" s="1070"/>
      <c r="T13" s="1071"/>
      <c r="U13" s="254"/>
      <c r="V13" s="255"/>
      <c r="W13" s="256"/>
      <c r="X13" s="256"/>
      <c r="Y13" s="256"/>
      <c r="Z13" s="256"/>
      <c r="AA13" s="257"/>
      <c r="AB13" s="256"/>
      <c r="AC13" s="256"/>
      <c r="AD13" s="258"/>
      <c r="AE13" s="257"/>
      <c r="AF13" s="258"/>
      <c r="AG13" s="255"/>
      <c r="AH13" s="1090">
        <f t="shared" si="0"/>
        <v>0</v>
      </c>
      <c r="AI13" s="937"/>
      <c r="AJ13" s="964"/>
      <c r="AK13" s="783"/>
      <c r="AL13" s="1090">
        <f t="shared" si="1"/>
        <v>0</v>
      </c>
      <c r="AM13" s="937"/>
      <c r="AN13" s="1094"/>
      <c r="AO13" s="1095"/>
      <c r="AP13" s="1094"/>
      <c r="AQ13" s="1095"/>
      <c r="AR13" s="1094"/>
      <c r="AS13" s="1159"/>
      <c r="AT13" s="260"/>
      <c r="AU13" s="1175">
        <f t="shared" si="2"/>
        <v>0</v>
      </c>
      <c r="AV13" s="1164"/>
      <c r="AW13" s="261"/>
      <c r="AX13" s="258"/>
      <c r="AY13" s="262"/>
      <c r="AZ13" s="263"/>
      <c r="BA13" s="264"/>
      <c r="BB13" s="258"/>
      <c r="BC13" s="262"/>
      <c r="BD13" s="265"/>
      <c r="BF13" s="84" t="e">
        <f t="shared" si="3"/>
        <v>#DIV/0!</v>
      </c>
      <c r="BG13" s="14"/>
      <c r="BH13" s="14"/>
      <c r="BI13" s="14"/>
      <c r="BJ13" s="14"/>
      <c r="BK13" s="14" t="s">
        <v>151</v>
      </c>
    </row>
    <row r="14" spans="1:63" ht="18.75" hidden="1" thickBot="1">
      <c r="A14" s="270"/>
      <c r="B14" s="1283"/>
      <c r="C14" s="1070"/>
      <c r="D14" s="1070"/>
      <c r="E14" s="1070"/>
      <c r="F14" s="1070"/>
      <c r="G14" s="1070"/>
      <c r="H14" s="1070"/>
      <c r="I14" s="1070"/>
      <c r="J14" s="1070"/>
      <c r="K14" s="1070"/>
      <c r="L14" s="1070"/>
      <c r="M14" s="1070"/>
      <c r="N14" s="1070"/>
      <c r="O14" s="1070"/>
      <c r="P14" s="1070"/>
      <c r="Q14" s="1070"/>
      <c r="R14" s="1070"/>
      <c r="S14" s="1070"/>
      <c r="T14" s="1071"/>
      <c r="U14" s="254"/>
      <c r="V14" s="255"/>
      <c r="W14" s="256"/>
      <c r="X14" s="256"/>
      <c r="Y14" s="256"/>
      <c r="Z14" s="256"/>
      <c r="AA14" s="257"/>
      <c r="AB14" s="256"/>
      <c r="AC14" s="256"/>
      <c r="AD14" s="258"/>
      <c r="AE14" s="257"/>
      <c r="AF14" s="258"/>
      <c r="AG14" s="255"/>
      <c r="AH14" s="1090">
        <f t="shared" si="0"/>
        <v>0</v>
      </c>
      <c r="AI14" s="937"/>
      <c r="AJ14" s="964"/>
      <c r="AK14" s="783"/>
      <c r="AL14" s="1090">
        <f t="shared" si="1"/>
        <v>0</v>
      </c>
      <c r="AM14" s="937"/>
      <c r="AN14" s="1094"/>
      <c r="AO14" s="1095"/>
      <c r="AP14" s="1094"/>
      <c r="AQ14" s="1095"/>
      <c r="AR14" s="1094"/>
      <c r="AS14" s="1095"/>
      <c r="AT14" s="260"/>
      <c r="AU14" s="1175">
        <f t="shared" si="2"/>
        <v>0</v>
      </c>
      <c r="AV14" s="1164"/>
      <c r="AW14" s="261"/>
      <c r="AX14" s="258"/>
      <c r="AY14" s="262"/>
      <c r="AZ14" s="263"/>
      <c r="BA14" s="264"/>
      <c r="BB14" s="258"/>
      <c r="BC14" s="262"/>
      <c r="BD14" s="265"/>
      <c r="BF14" s="84" t="e">
        <f t="shared" si="3"/>
        <v>#DIV/0!</v>
      </c>
      <c r="BG14" s="14"/>
      <c r="BH14" s="14"/>
      <c r="BI14" s="14"/>
      <c r="BJ14" s="14"/>
      <c r="BK14" s="14" t="s">
        <v>151</v>
      </c>
    </row>
    <row r="15" spans="1:63" ht="18.75" hidden="1" thickBot="1">
      <c r="A15" s="270"/>
      <c r="B15" s="1283"/>
      <c r="C15" s="1070"/>
      <c r="D15" s="1070"/>
      <c r="E15" s="1070"/>
      <c r="F15" s="1070"/>
      <c r="G15" s="1070"/>
      <c r="H15" s="1070"/>
      <c r="I15" s="1070"/>
      <c r="J15" s="1070"/>
      <c r="K15" s="1070"/>
      <c r="L15" s="1070"/>
      <c r="M15" s="1070"/>
      <c r="N15" s="1070"/>
      <c r="O15" s="1070"/>
      <c r="P15" s="1070"/>
      <c r="Q15" s="1070"/>
      <c r="R15" s="1070"/>
      <c r="S15" s="1070"/>
      <c r="T15" s="1071"/>
      <c r="U15" s="254"/>
      <c r="V15" s="255"/>
      <c r="W15" s="256"/>
      <c r="X15" s="256"/>
      <c r="Y15" s="256"/>
      <c r="Z15" s="256"/>
      <c r="AA15" s="257"/>
      <c r="AB15" s="256"/>
      <c r="AC15" s="256"/>
      <c r="AD15" s="258"/>
      <c r="AE15" s="257"/>
      <c r="AF15" s="258"/>
      <c r="AG15" s="255"/>
      <c r="AH15" s="1072">
        <f t="shared" si="0"/>
        <v>0</v>
      </c>
      <c r="AI15" s="910"/>
      <c r="AJ15" s="964"/>
      <c r="AK15" s="1174"/>
      <c r="AL15" s="1072">
        <f t="shared" si="1"/>
        <v>0</v>
      </c>
      <c r="AM15" s="910"/>
      <c r="AN15" s="1094"/>
      <c r="AO15" s="1095"/>
      <c r="AP15" s="1094"/>
      <c r="AQ15" s="1095"/>
      <c r="AR15" s="1094"/>
      <c r="AS15" s="1095"/>
      <c r="AT15" s="263"/>
      <c r="AU15" s="1172">
        <f t="shared" si="2"/>
        <v>0</v>
      </c>
      <c r="AV15" s="1068"/>
      <c r="AW15" s="261"/>
      <c r="AX15" s="258"/>
      <c r="AY15" s="262"/>
      <c r="AZ15" s="263"/>
      <c r="BA15" s="264"/>
      <c r="BB15" s="258"/>
      <c r="BC15" s="262"/>
      <c r="BD15" s="265"/>
      <c r="BF15" s="84" t="e">
        <f t="shared" si="3"/>
        <v>#DIV/0!</v>
      </c>
      <c r="BG15" s="14"/>
      <c r="BH15" s="14"/>
      <c r="BI15" s="14"/>
      <c r="BJ15" s="14"/>
      <c r="BK15" s="14" t="s">
        <v>151</v>
      </c>
    </row>
    <row r="16" spans="1:63" ht="18.75" hidden="1" thickBot="1">
      <c r="A16" s="271"/>
      <c r="B16" s="1283"/>
      <c r="C16" s="1070"/>
      <c r="D16" s="1070"/>
      <c r="E16" s="1070"/>
      <c r="F16" s="1070"/>
      <c r="G16" s="1070"/>
      <c r="H16" s="1070"/>
      <c r="I16" s="1070"/>
      <c r="J16" s="1070"/>
      <c r="K16" s="1070"/>
      <c r="L16" s="1070"/>
      <c r="M16" s="1070"/>
      <c r="N16" s="1070"/>
      <c r="O16" s="1070"/>
      <c r="P16" s="1070"/>
      <c r="Q16" s="1070"/>
      <c r="R16" s="1070"/>
      <c r="S16" s="1070"/>
      <c r="T16" s="1071"/>
      <c r="U16" s="272"/>
      <c r="V16" s="273"/>
      <c r="W16" s="274"/>
      <c r="X16" s="274"/>
      <c r="Y16" s="244"/>
      <c r="Z16" s="244"/>
      <c r="AA16" s="275"/>
      <c r="AB16" s="244"/>
      <c r="AC16" s="244"/>
      <c r="AD16" s="276"/>
      <c r="AE16" s="275"/>
      <c r="AF16" s="276"/>
      <c r="AG16" s="277"/>
      <c r="AH16" s="1090">
        <f t="shared" si="0"/>
        <v>0</v>
      </c>
      <c r="AI16" s="937"/>
      <c r="AJ16" s="1076"/>
      <c r="AK16" s="783"/>
      <c r="AL16" s="1090">
        <f t="shared" si="1"/>
        <v>0</v>
      </c>
      <c r="AM16" s="937"/>
      <c r="AN16" s="1094"/>
      <c r="AO16" s="1095"/>
      <c r="AP16" s="1094"/>
      <c r="AQ16" s="1095"/>
      <c r="AR16" s="1173"/>
      <c r="AS16" s="1173"/>
      <c r="AT16" s="260"/>
      <c r="AU16" s="1163">
        <f t="shared" si="2"/>
        <v>0</v>
      </c>
      <c r="AV16" s="1164"/>
      <c r="AW16" s="261"/>
      <c r="AX16" s="258"/>
      <c r="AY16" s="262"/>
      <c r="AZ16" s="278"/>
      <c r="BA16" s="264"/>
      <c r="BB16" s="279"/>
      <c r="BC16" s="262"/>
      <c r="BD16" s="280"/>
      <c r="BF16" s="84" t="e">
        <f t="shared" si="3"/>
        <v>#DIV/0!</v>
      </c>
      <c r="BG16" s="14"/>
      <c r="BH16" s="14"/>
      <c r="BI16" s="14"/>
      <c r="BJ16" s="14"/>
      <c r="BK16" s="14" t="s">
        <v>152</v>
      </c>
    </row>
    <row r="17" spans="1:63" ht="18.75" hidden="1" thickBot="1">
      <c r="A17" s="281"/>
      <c r="B17" s="1282"/>
      <c r="C17" s="1161"/>
      <c r="D17" s="1161"/>
      <c r="E17" s="1161"/>
      <c r="F17" s="1161"/>
      <c r="G17" s="1161"/>
      <c r="H17" s="1161"/>
      <c r="I17" s="1161"/>
      <c r="J17" s="1161"/>
      <c r="K17" s="1161"/>
      <c r="L17" s="1161"/>
      <c r="M17" s="1161"/>
      <c r="N17" s="1161"/>
      <c r="O17" s="1161"/>
      <c r="P17" s="1161"/>
      <c r="Q17" s="1161"/>
      <c r="R17" s="1161"/>
      <c r="S17" s="1161"/>
      <c r="T17" s="1162"/>
      <c r="U17" s="283"/>
      <c r="V17" s="277"/>
      <c r="W17" s="244"/>
      <c r="X17" s="244"/>
      <c r="Y17" s="256"/>
      <c r="Z17" s="256"/>
      <c r="AA17" s="257"/>
      <c r="AB17" s="256"/>
      <c r="AC17" s="256"/>
      <c r="AD17" s="258"/>
      <c r="AE17" s="257"/>
      <c r="AF17" s="258"/>
      <c r="AG17" s="255"/>
      <c r="AH17" s="1072">
        <f t="shared" si="0"/>
        <v>0</v>
      </c>
      <c r="AI17" s="910"/>
      <c r="AJ17" s="1170"/>
      <c r="AK17" s="1171"/>
      <c r="AL17" s="1072">
        <f t="shared" si="1"/>
        <v>0</v>
      </c>
      <c r="AM17" s="910"/>
      <c r="AN17" s="1168"/>
      <c r="AO17" s="1169"/>
      <c r="AP17" s="1168"/>
      <c r="AQ17" s="1169"/>
      <c r="AR17" s="1168"/>
      <c r="AS17" s="1169"/>
      <c r="AT17" s="260"/>
      <c r="AU17" s="1067">
        <f t="shared" si="2"/>
        <v>0</v>
      </c>
      <c r="AV17" s="1068"/>
      <c r="AW17" s="261"/>
      <c r="AX17" s="258"/>
      <c r="AY17" s="262"/>
      <c r="AZ17" s="263"/>
      <c r="BA17" s="264"/>
      <c r="BB17" s="258"/>
      <c r="BC17" s="262"/>
      <c r="BD17" s="265"/>
      <c r="BF17" s="84" t="e">
        <f t="shared" si="3"/>
        <v>#DIV/0!</v>
      </c>
      <c r="BG17" s="14"/>
      <c r="BH17" s="14"/>
      <c r="BI17" s="14"/>
      <c r="BJ17" s="14"/>
      <c r="BK17" s="14" t="s">
        <v>151</v>
      </c>
    </row>
    <row r="18" spans="1:63" ht="18.75" hidden="1" thickBot="1">
      <c r="A18" s="281"/>
      <c r="B18" s="1281"/>
      <c r="C18" s="1059"/>
      <c r="D18" s="1059"/>
      <c r="E18" s="1059"/>
      <c r="F18" s="1059"/>
      <c r="G18" s="1059"/>
      <c r="H18" s="1059"/>
      <c r="I18" s="1059"/>
      <c r="J18" s="1059"/>
      <c r="K18" s="1059"/>
      <c r="L18" s="1059"/>
      <c r="M18" s="1059"/>
      <c r="N18" s="1059"/>
      <c r="O18" s="1059"/>
      <c r="P18" s="1059"/>
      <c r="Q18" s="1059"/>
      <c r="R18" s="1059"/>
      <c r="S18" s="1059"/>
      <c r="T18" s="1060"/>
      <c r="U18" s="285"/>
      <c r="V18" s="286"/>
      <c r="W18" s="256"/>
      <c r="X18" s="256"/>
      <c r="Y18" s="256"/>
      <c r="Z18" s="256"/>
      <c r="AA18" s="257"/>
      <c r="AB18" s="256"/>
      <c r="AC18" s="256"/>
      <c r="AD18" s="258"/>
      <c r="AE18" s="257"/>
      <c r="AF18" s="258"/>
      <c r="AG18" s="255"/>
      <c r="AH18" s="1072">
        <f t="shared" si="0"/>
        <v>0</v>
      </c>
      <c r="AI18" s="910"/>
      <c r="AJ18" s="964"/>
      <c r="AK18" s="783"/>
      <c r="AL18" s="1072">
        <f t="shared" si="1"/>
        <v>0</v>
      </c>
      <c r="AM18" s="910"/>
      <c r="AN18" s="1094"/>
      <c r="AO18" s="1095"/>
      <c r="AP18" s="1094"/>
      <c r="AQ18" s="1095"/>
      <c r="AR18" s="1094"/>
      <c r="AS18" s="1095"/>
      <c r="AT18" s="260"/>
      <c r="AU18" s="1163">
        <f t="shared" si="2"/>
        <v>0</v>
      </c>
      <c r="AV18" s="1164"/>
      <c r="AW18" s="261"/>
      <c r="AX18" s="258"/>
      <c r="AY18" s="262"/>
      <c r="AZ18" s="287"/>
      <c r="BA18" s="264"/>
      <c r="BB18" s="258"/>
      <c r="BC18" s="262"/>
      <c r="BD18" s="265"/>
      <c r="BF18" s="84" t="e">
        <f t="shared" si="3"/>
        <v>#DIV/0!</v>
      </c>
      <c r="BG18" s="14"/>
      <c r="BH18" s="14"/>
      <c r="BI18" s="14"/>
      <c r="BJ18" s="14"/>
      <c r="BK18" s="14" t="s">
        <v>151</v>
      </c>
    </row>
    <row r="19" spans="1:63" ht="18.75" hidden="1" thickBot="1">
      <c r="A19" s="288"/>
      <c r="B19" s="1278"/>
      <c r="C19" s="1279"/>
      <c r="D19" s="1279"/>
      <c r="E19" s="1279"/>
      <c r="F19" s="1279"/>
      <c r="G19" s="1279"/>
      <c r="H19" s="1279"/>
      <c r="I19" s="1279"/>
      <c r="J19" s="1279"/>
      <c r="K19" s="1279"/>
      <c r="L19" s="1279"/>
      <c r="M19" s="1279"/>
      <c r="N19" s="1279"/>
      <c r="O19" s="1279"/>
      <c r="P19" s="1279"/>
      <c r="Q19" s="1279"/>
      <c r="R19" s="1279"/>
      <c r="S19" s="1279"/>
      <c r="T19" s="1280"/>
      <c r="U19" s="244"/>
      <c r="V19" s="275"/>
      <c r="W19" s="256"/>
      <c r="X19" s="256"/>
      <c r="Y19" s="256"/>
      <c r="Z19" s="256"/>
      <c r="AA19" s="257"/>
      <c r="AB19" s="256"/>
      <c r="AC19" s="256"/>
      <c r="AD19" s="258"/>
      <c r="AE19" s="257"/>
      <c r="AF19" s="258"/>
      <c r="AG19" s="255"/>
      <c r="AH19" s="1072">
        <f t="shared" si="0"/>
        <v>0</v>
      </c>
      <c r="AI19" s="910"/>
      <c r="AJ19" s="964"/>
      <c r="AK19" s="783"/>
      <c r="AL19" s="1072">
        <f t="shared" si="1"/>
        <v>0</v>
      </c>
      <c r="AM19" s="910"/>
      <c r="AN19" s="1094"/>
      <c r="AO19" s="1095"/>
      <c r="AP19" s="1094"/>
      <c r="AQ19" s="1095"/>
      <c r="AR19" s="1094"/>
      <c r="AS19" s="1159"/>
      <c r="AT19" s="260"/>
      <c r="AU19" s="1163">
        <f t="shared" si="2"/>
        <v>0</v>
      </c>
      <c r="AV19" s="1164"/>
      <c r="AW19" s="261"/>
      <c r="AX19" s="258"/>
      <c r="AY19" s="262"/>
      <c r="AZ19" s="263"/>
      <c r="BA19" s="264"/>
      <c r="BB19" s="258"/>
      <c r="BC19" s="262"/>
      <c r="BD19" s="265"/>
      <c r="BF19" s="84" t="e">
        <f t="shared" si="3"/>
        <v>#DIV/0!</v>
      </c>
      <c r="BG19" s="14"/>
      <c r="BH19" s="14"/>
      <c r="BI19" s="14"/>
      <c r="BJ19" s="14"/>
      <c r="BK19" s="14" t="s">
        <v>151</v>
      </c>
    </row>
    <row r="20" spans="1:63" ht="18.75" hidden="1" thickBot="1">
      <c r="A20" s="289"/>
      <c r="B20" s="1160"/>
      <c r="C20" s="1161"/>
      <c r="D20" s="1161"/>
      <c r="E20" s="1161"/>
      <c r="F20" s="1161"/>
      <c r="G20" s="1161"/>
      <c r="H20" s="1161"/>
      <c r="I20" s="1161"/>
      <c r="J20" s="1161"/>
      <c r="K20" s="1161"/>
      <c r="L20" s="1161"/>
      <c r="M20" s="1161"/>
      <c r="N20" s="1161"/>
      <c r="O20" s="1161"/>
      <c r="P20" s="1161"/>
      <c r="Q20" s="1161"/>
      <c r="R20" s="1161"/>
      <c r="S20" s="1161"/>
      <c r="T20" s="1162"/>
      <c r="U20" s="256"/>
      <c r="V20" s="257"/>
      <c r="W20" s="256"/>
      <c r="X20" s="256"/>
      <c r="Y20" s="256"/>
      <c r="Z20" s="256"/>
      <c r="AA20" s="257"/>
      <c r="AB20" s="290"/>
      <c r="AC20" s="290"/>
      <c r="AD20" s="258"/>
      <c r="AE20" s="257"/>
      <c r="AF20" s="258"/>
      <c r="AG20" s="255"/>
      <c r="AH20" s="1072">
        <f t="shared" si="0"/>
        <v>0</v>
      </c>
      <c r="AI20" s="910"/>
      <c r="AJ20" s="964"/>
      <c r="AK20" s="783"/>
      <c r="AL20" s="1072">
        <f t="shared" si="1"/>
        <v>0</v>
      </c>
      <c r="AM20" s="910"/>
      <c r="AN20" s="962"/>
      <c r="AO20" s="963"/>
      <c r="AP20" s="962"/>
      <c r="AQ20" s="963"/>
      <c r="AR20" s="962"/>
      <c r="AS20" s="963"/>
      <c r="AT20" s="260"/>
      <c r="AU20" s="1163">
        <f t="shared" si="2"/>
        <v>0</v>
      </c>
      <c r="AV20" s="1164"/>
      <c r="AW20" s="261"/>
      <c r="AX20" s="258"/>
      <c r="AY20" s="262"/>
      <c r="AZ20" s="263"/>
      <c r="BA20" s="264"/>
      <c r="BB20" s="258"/>
      <c r="BC20" s="262"/>
      <c r="BD20" s="265"/>
      <c r="BF20" s="84" t="e">
        <f t="shared" si="3"/>
        <v>#DIV/0!</v>
      </c>
      <c r="BG20" s="14"/>
      <c r="BH20" s="14"/>
      <c r="BI20" s="14"/>
      <c r="BJ20" s="14"/>
      <c r="BK20" s="14" t="s">
        <v>153</v>
      </c>
    </row>
    <row r="21" spans="1:63" ht="18.75" hidden="1" thickBot="1">
      <c r="A21" s="289"/>
      <c r="B21" s="1069"/>
      <c r="C21" s="1070"/>
      <c r="D21" s="1070"/>
      <c r="E21" s="1070"/>
      <c r="F21" s="1070"/>
      <c r="G21" s="1070"/>
      <c r="H21" s="1070"/>
      <c r="I21" s="1070"/>
      <c r="J21" s="1070"/>
      <c r="K21" s="1070"/>
      <c r="L21" s="1070"/>
      <c r="M21" s="1070"/>
      <c r="N21" s="1070"/>
      <c r="O21" s="1070"/>
      <c r="P21" s="1070"/>
      <c r="Q21" s="1070"/>
      <c r="R21" s="1070"/>
      <c r="S21" s="1070"/>
      <c r="T21" s="1071"/>
      <c r="U21" s="256"/>
      <c r="V21" s="257"/>
      <c r="W21" s="256"/>
      <c r="X21" s="256"/>
      <c r="Y21" s="256"/>
      <c r="Z21" s="256"/>
      <c r="AA21" s="257"/>
      <c r="AB21" s="256"/>
      <c r="AC21" s="256"/>
      <c r="AD21" s="258"/>
      <c r="AE21" s="257"/>
      <c r="AF21" s="258"/>
      <c r="AG21" s="255"/>
      <c r="AH21" s="1072">
        <f t="shared" si="0"/>
        <v>0</v>
      </c>
      <c r="AI21" s="910"/>
      <c r="AJ21" s="964"/>
      <c r="AK21" s="783"/>
      <c r="AL21" s="1072">
        <f t="shared" si="1"/>
        <v>0</v>
      </c>
      <c r="AM21" s="910"/>
      <c r="AN21" s="1094"/>
      <c r="AO21" s="1095"/>
      <c r="AP21" s="1094"/>
      <c r="AQ21" s="1095"/>
      <c r="AR21" s="1094"/>
      <c r="AS21" s="1095"/>
      <c r="AT21" s="260"/>
      <c r="AU21" s="1163">
        <f t="shared" si="2"/>
        <v>0</v>
      </c>
      <c r="AV21" s="1164"/>
      <c r="AW21" s="261"/>
      <c r="AX21" s="258"/>
      <c r="AY21" s="262"/>
      <c r="AZ21" s="263"/>
      <c r="BA21" s="264"/>
      <c r="BB21" s="258"/>
      <c r="BC21" s="262"/>
      <c r="BD21" s="265"/>
      <c r="BF21" s="84" t="e">
        <f t="shared" si="3"/>
        <v>#DIV/0!</v>
      </c>
      <c r="BG21" s="14"/>
      <c r="BH21" s="14"/>
      <c r="BI21" s="14"/>
      <c r="BJ21" s="14"/>
      <c r="BK21" s="14" t="s">
        <v>154</v>
      </c>
    </row>
    <row r="22" spans="1:63" ht="18.75" hidden="1" thickBot="1">
      <c r="A22" s="289"/>
      <c r="B22" s="1069"/>
      <c r="C22" s="1070"/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  <c r="N22" s="1070"/>
      <c r="O22" s="1070"/>
      <c r="P22" s="1070"/>
      <c r="Q22" s="1070"/>
      <c r="R22" s="1070"/>
      <c r="S22" s="1070"/>
      <c r="T22" s="1071"/>
      <c r="U22" s="256"/>
      <c r="V22" s="257"/>
      <c r="W22" s="256"/>
      <c r="X22" s="256"/>
      <c r="Y22" s="256"/>
      <c r="Z22" s="256"/>
      <c r="AA22" s="257"/>
      <c r="AB22" s="256"/>
      <c r="AC22" s="256"/>
      <c r="AD22" s="258"/>
      <c r="AE22" s="257"/>
      <c r="AF22" s="258"/>
      <c r="AG22" s="255"/>
      <c r="AH22" s="1072">
        <f t="shared" si="0"/>
        <v>0</v>
      </c>
      <c r="AI22" s="910"/>
      <c r="AJ22" s="964"/>
      <c r="AK22" s="783"/>
      <c r="AL22" s="1072">
        <f t="shared" si="1"/>
        <v>0</v>
      </c>
      <c r="AM22" s="910"/>
      <c r="AN22" s="1094"/>
      <c r="AO22" s="1095"/>
      <c r="AP22" s="1094"/>
      <c r="AQ22" s="1095"/>
      <c r="AR22" s="1094"/>
      <c r="AS22" s="1095"/>
      <c r="AT22" s="260"/>
      <c r="AU22" s="1163">
        <f t="shared" si="2"/>
        <v>0</v>
      </c>
      <c r="AV22" s="1164"/>
      <c r="AW22" s="261"/>
      <c r="AX22" s="258"/>
      <c r="AY22" s="262"/>
      <c r="AZ22" s="263"/>
      <c r="BA22" s="264"/>
      <c r="BB22" s="258"/>
      <c r="BC22" s="262"/>
      <c r="BD22" s="265"/>
      <c r="BF22" s="84" t="e">
        <f t="shared" si="3"/>
        <v>#DIV/0!</v>
      </c>
      <c r="BG22" s="14"/>
      <c r="BH22" s="14"/>
      <c r="BI22" s="14"/>
      <c r="BJ22" s="14"/>
      <c r="BK22" s="14" t="s">
        <v>154</v>
      </c>
    </row>
    <row r="23" spans="1:63" ht="18.75" hidden="1" thickBot="1">
      <c r="A23" s="289"/>
      <c r="B23" s="1160"/>
      <c r="C23" s="1161"/>
      <c r="D23" s="1161"/>
      <c r="E23" s="1161"/>
      <c r="F23" s="1161"/>
      <c r="G23" s="1161"/>
      <c r="H23" s="1161"/>
      <c r="I23" s="1161"/>
      <c r="J23" s="1161"/>
      <c r="K23" s="1161"/>
      <c r="L23" s="1161"/>
      <c r="M23" s="1161"/>
      <c r="N23" s="1161"/>
      <c r="O23" s="1161"/>
      <c r="P23" s="1161"/>
      <c r="Q23" s="1161"/>
      <c r="R23" s="1161"/>
      <c r="S23" s="1161"/>
      <c r="T23" s="1162"/>
      <c r="U23" s="291"/>
      <c r="V23" s="257"/>
      <c r="W23" s="291"/>
      <c r="X23" s="290"/>
      <c r="Y23" s="290"/>
      <c r="Z23" s="290"/>
      <c r="AA23" s="292"/>
      <c r="AB23" s="290"/>
      <c r="AC23" s="290"/>
      <c r="AD23" s="293"/>
      <c r="AE23" s="294"/>
      <c r="AF23" s="293"/>
      <c r="AG23" s="255"/>
      <c r="AH23" s="1072">
        <f t="shared" si="0"/>
        <v>0</v>
      </c>
      <c r="AI23" s="910"/>
      <c r="AJ23" s="964"/>
      <c r="AK23" s="965"/>
      <c r="AL23" s="1072">
        <f t="shared" si="1"/>
        <v>0</v>
      </c>
      <c r="AM23" s="910"/>
      <c r="AN23" s="1094"/>
      <c r="AO23" s="1095"/>
      <c r="AP23" s="1094"/>
      <c r="AQ23" s="1095"/>
      <c r="AR23" s="1094"/>
      <c r="AS23" s="1095"/>
      <c r="AT23" s="263"/>
      <c r="AU23" s="1163">
        <f t="shared" si="2"/>
        <v>0</v>
      </c>
      <c r="AV23" s="1164"/>
      <c r="AW23" s="295"/>
      <c r="AX23" s="293"/>
      <c r="AY23" s="296"/>
      <c r="AZ23" s="297"/>
      <c r="BA23" s="298"/>
      <c r="BB23" s="299"/>
      <c r="BC23" s="296"/>
      <c r="BD23" s="300"/>
      <c r="BF23" s="84" t="e">
        <f t="shared" si="3"/>
        <v>#DIV/0!</v>
      </c>
      <c r="BG23" s="14"/>
      <c r="BH23" s="14"/>
      <c r="BI23" s="14"/>
      <c r="BJ23" s="14"/>
      <c r="BK23" s="14" t="s">
        <v>154</v>
      </c>
    </row>
    <row r="24" spans="1:63" ht="18.75" hidden="1" thickBot="1">
      <c r="A24" s="301"/>
      <c r="B24" s="1165"/>
      <c r="C24" s="1166"/>
      <c r="D24" s="1166"/>
      <c r="E24" s="1166"/>
      <c r="F24" s="1166"/>
      <c r="G24" s="1166"/>
      <c r="H24" s="1166"/>
      <c r="I24" s="1166"/>
      <c r="J24" s="1166"/>
      <c r="K24" s="1166"/>
      <c r="L24" s="1166"/>
      <c r="M24" s="1166"/>
      <c r="N24" s="1166"/>
      <c r="O24" s="1166"/>
      <c r="P24" s="1166"/>
      <c r="Q24" s="1166"/>
      <c r="R24" s="1166"/>
      <c r="S24" s="1166"/>
      <c r="T24" s="1167"/>
      <c r="U24" s="256"/>
      <c r="V24" s="294"/>
      <c r="W24" s="256"/>
      <c r="X24" s="302"/>
      <c r="Y24" s="302"/>
      <c r="Z24" s="302"/>
      <c r="AA24" s="303"/>
      <c r="AB24" s="302"/>
      <c r="AC24" s="302"/>
      <c r="AD24" s="258"/>
      <c r="AE24" s="257"/>
      <c r="AF24" s="258"/>
      <c r="AG24" s="304"/>
      <c r="AH24" s="1064">
        <f t="shared" si="0"/>
        <v>0</v>
      </c>
      <c r="AI24" s="1065"/>
      <c r="AJ24" s="964"/>
      <c r="AK24" s="783"/>
      <c r="AL24" s="1064">
        <f t="shared" si="1"/>
        <v>0</v>
      </c>
      <c r="AM24" s="1065"/>
      <c r="AN24" s="1094"/>
      <c r="AO24" s="1095"/>
      <c r="AP24" s="1094"/>
      <c r="AQ24" s="1095"/>
      <c r="AR24" s="1094"/>
      <c r="AS24" s="1159"/>
      <c r="AT24" s="305"/>
      <c r="AU24" s="1051">
        <f t="shared" si="2"/>
        <v>0</v>
      </c>
      <c r="AV24" s="1052"/>
      <c r="AW24" s="261"/>
      <c r="AX24" s="258"/>
      <c r="AY24" s="262"/>
      <c r="AZ24" s="263"/>
      <c r="BA24" s="264"/>
      <c r="BB24" s="258"/>
      <c r="BC24" s="262"/>
      <c r="BD24" s="265"/>
      <c r="BF24" s="84" t="e">
        <f t="shared" si="3"/>
        <v>#DIV/0!</v>
      </c>
      <c r="BG24" s="14"/>
      <c r="BH24" s="14"/>
      <c r="BI24" s="14"/>
      <c r="BJ24" s="14"/>
      <c r="BK24" s="14" t="s">
        <v>155</v>
      </c>
    </row>
    <row r="25" spans="1:63" ht="18.75" hidden="1" thickBot="1">
      <c r="A25" s="306"/>
      <c r="B25" s="1160"/>
      <c r="C25" s="1161"/>
      <c r="D25" s="1161"/>
      <c r="E25" s="1161"/>
      <c r="F25" s="1161"/>
      <c r="G25" s="1161"/>
      <c r="H25" s="1161"/>
      <c r="I25" s="1161"/>
      <c r="J25" s="1161"/>
      <c r="K25" s="1161"/>
      <c r="L25" s="1161"/>
      <c r="M25" s="1161"/>
      <c r="N25" s="1161"/>
      <c r="O25" s="1161"/>
      <c r="P25" s="1161"/>
      <c r="Q25" s="1161"/>
      <c r="R25" s="1161"/>
      <c r="S25" s="1161"/>
      <c r="T25" s="1162"/>
      <c r="U25" s="256"/>
      <c r="V25" s="257"/>
      <c r="W25" s="256"/>
      <c r="X25" s="256"/>
      <c r="Y25" s="256"/>
      <c r="Z25" s="256"/>
      <c r="AA25" s="257"/>
      <c r="AB25" s="256"/>
      <c r="AC25" s="256"/>
      <c r="AD25" s="258"/>
      <c r="AE25" s="257"/>
      <c r="AF25" s="258"/>
      <c r="AG25" s="255"/>
      <c r="AH25" s="1072">
        <f t="shared" si="0"/>
        <v>0</v>
      </c>
      <c r="AI25" s="910"/>
      <c r="AJ25" s="964"/>
      <c r="AK25" s="783"/>
      <c r="AL25" s="1072">
        <f t="shared" si="1"/>
        <v>0</v>
      </c>
      <c r="AM25" s="910"/>
      <c r="AN25" s="1094"/>
      <c r="AO25" s="1095"/>
      <c r="AP25" s="1094"/>
      <c r="AQ25" s="1095"/>
      <c r="AR25" s="1094"/>
      <c r="AS25" s="1159"/>
      <c r="AT25" s="263"/>
      <c r="AU25" s="1067">
        <f t="shared" si="2"/>
        <v>0</v>
      </c>
      <c r="AV25" s="1068"/>
      <c r="AW25" s="261"/>
      <c r="AX25" s="258"/>
      <c r="AY25" s="262"/>
      <c r="AZ25" s="263"/>
      <c r="BA25" s="264"/>
      <c r="BB25" s="258"/>
      <c r="BC25" s="262"/>
      <c r="BD25" s="265"/>
      <c r="BF25" s="84" t="e">
        <f t="shared" si="3"/>
        <v>#DIV/0!</v>
      </c>
      <c r="BG25" s="14"/>
      <c r="BH25" s="14"/>
      <c r="BI25" s="14"/>
      <c r="BJ25" s="14"/>
      <c r="BK25" s="14" t="s">
        <v>155</v>
      </c>
    </row>
    <row r="26" spans="1:63" ht="18.75" hidden="1" thickBot="1">
      <c r="A26" s="307"/>
      <c r="B26" s="1069"/>
      <c r="C26" s="1070"/>
      <c r="D26" s="1070"/>
      <c r="E26" s="1070"/>
      <c r="F26" s="1070"/>
      <c r="G26" s="1070"/>
      <c r="H26" s="1070"/>
      <c r="I26" s="1070"/>
      <c r="J26" s="1070"/>
      <c r="K26" s="1070"/>
      <c r="L26" s="1070"/>
      <c r="M26" s="1070"/>
      <c r="N26" s="1070"/>
      <c r="O26" s="1070"/>
      <c r="P26" s="1070"/>
      <c r="Q26" s="1070"/>
      <c r="R26" s="1070"/>
      <c r="S26" s="1070"/>
      <c r="T26" s="1071"/>
      <c r="U26" s="256"/>
      <c r="V26" s="257"/>
      <c r="W26" s="290"/>
      <c r="X26" s="256"/>
      <c r="Y26" s="256"/>
      <c r="Z26" s="256"/>
      <c r="AA26" s="257"/>
      <c r="AB26" s="256"/>
      <c r="AC26" s="256"/>
      <c r="AD26" s="258"/>
      <c r="AE26" s="257"/>
      <c r="AF26" s="258"/>
      <c r="AG26" s="255"/>
      <c r="AH26" s="1072">
        <f t="shared" si="0"/>
        <v>0</v>
      </c>
      <c r="AI26" s="910"/>
      <c r="AJ26" s="964"/>
      <c r="AK26" s="783"/>
      <c r="AL26" s="1072">
        <f t="shared" si="1"/>
        <v>0</v>
      </c>
      <c r="AM26" s="910"/>
      <c r="AN26" s="1094"/>
      <c r="AO26" s="1095"/>
      <c r="AP26" s="1094"/>
      <c r="AQ26" s="1095"/>
      <c r="AR26" s="1094"/>
      <c r="AS26" s="1095"/>
      <c r="AT26" s="263"/>
      <c r="AU26" s="1067">
        <f t="shared" si="2"/>
        <v>0</v>
      </c>
      <c r="AV26" s="1068"/>
      <c r="AW26" s="261"/>
      <c r="AX26" s="258"/>
      <c r="AY26" s="262"/>
      <c r="AZ26" s="263"/>
      <c r="BA26" s="264"/>
      <c r="BB26" s="258"/>
      <c r="BC26" s="262"/>
      <c r="BD26" s="265"/>
      <c r="BF26" s="84" t="e">
        <f t="shared" si="3"/>
        <v>#DIV/0!</v>
      </c>
      <c r="BG26" s="14"/>
      <c r="BH26" s="14"/>
      <c r="BI26" s="14"/>
      <c r="BJ26" s="14"/>
      <c r="BK26" s="14" t="s">
        <v>151</v>
      </c>
    </row>
    <row r="27" spans="1:63" ht="18.75" hidden="1" thickBot="1">
      <c r="A27" s="306"/>
      <c r="B27" s="1160"/>
      <c r="C27" s="1161"/>
      <c r="D27" s="1161"/>
      <c r="E27" s="1161"/>
      <c r="F27" s="1161"/>
      <c r="G27" s="1161"/>
      <c r="H27" s="1161"/>
      <c r="I27" s="1161"/>
      <c r="J27" s="1161"/>
      <c r="K27" s="1161"/>
      <c r="L27" s="1161"/>
      <c r="M27" s="1161"/>
      <c r="N27" s="1161"/>
      <c r="O27" s="1161"/>
      <c r="P27" s="1161"/>
      <c r="Q27" s="1161"/>
      <c r="R27" s="1161"/>
      <c r="S27" s="1161"/>
      <c r="T27" s="1162"/>
      <c r="U27" s="256"/>
      <c r="V27" s="257"/>
      <c r="W27" s="256"/>
      <c r="X27" s="256"/>
      <c r="Y27" s="256"/>
      <c r="Z27" s="256"/>
      <c r="AA27" s="257"/>
      <c r="AB27" s="256"/>
      <c r="AC27" s="256"/>
      <c r="AD27" s="258"/>
      <c r="AE27" s="257"/>
      <c r="AF27" s="258"/>
      <c r="AG27" s="255"/>
      <c r="AH27" s="1072">
        <f t="shared" si="0"/>
        <v>0</v>
      </c>
      <c r="AI27" s="910"/>
      <c r="AJ27" s="1076"/>
      <c r="AK27" s="1158"/>
      <c r="AL27" s="1072">
        <f t="shared" si="1"/>
        <v>0</v>
      </c>
      <c r="AM27" s="910"/>
      <c r="AN27" s="1094"/>
      <c r="AO27" s="1095"/>
      <c r="AP27" s="1094"/>
      <c r="AQ27" s="1095"/>
      <c r="AR27" s="1094"/>
      <c r="AS27" s="1159"/>
      <c r="AT27" s="263"/>
      <c r="AU27" s="1067">
        <f t="shared" si="2"/>
        <v>0</v>
      </c>
      <c r="AV27" s="1068"/>
      <c r="AW27" s="261"/>
      <c r="AX27" s="258"/>
      <c r="AY27" s="262"/>
      <c r="AZ27" s="263"/>
      <c r="BA27" s="264"/>
      <c r="BB27" s="258"/>
      <c r="BC27" s="262"/>
      <c r="BD27" s="265"/>
      <c r="BF27" s="84" t="e">
        <f t="shared" si="3"/>
        <v>#DIV/0!</v>
      </c>
      <c r="BG27" s="14"/>
      <c r="BH27" s="14"/>
      <c r="BI27" s="14"/>
      <c r="BJ27" s="14"/>
      <c r="BK27" s="14" t="s">
        <v>151</v>
      </c>
    </row>
    <row r="28" spans="1:63" ht="18.75" hidden="1" thickBot="1">
      <c r="A28" s="308"/>
      <c r="B28" s="1069"/>
      <c r="C28" s="1070"/>
      <c r="D28" s="1070"/>
      <c r="E28" s="1070"/>
      <c r="F28" s="1070"/>
      <c r="G28" s="1070"/>
      <c r="H28" s="1070"/>
      <c r="I28" s="1070"/>
      <c r="J28" s="1070"/>
      <c r="K28" s="1070"/>
      <c r="L28" s="1070"/>
      <c r="M28" s="1070"/>
      <c r="N28" s="1070"/>
      <c r="O28" s="1070"/>
      <c r="P28" s="1070"/>
      <c r="Q28" s="1070"/>
      <c r="R28" s="1070"/>
      <c r="S28" s="1070"/>
      <c r="T28" s="1071"/>
      <c r="U28" s="256"/>
      <c r="V28" s="257"/>
      <c r="W28" s="256"/>
      <c r="X28" s="256"/>
      <c r="Y28" s="256"/>
      <c r="Z28" s="256"/>
      <c r="AA28" s="257"/>
      <c r="AB28" s="244"/>
      <c r="AC28" s="244"/>
      <c r="AD28" s="258"/>
      <c r="AE28" s="257"/>
      <c r="AF28" s="258"/>
      <c r="AG28" s="255"/>
      <c r="AH28" s="1072">
        <f t="shared" si="0"/>
        <v>0</v>
      </c>
      <c r="AI28" s="910"/>
      <c r="AJ28" s="1076"/>
      <c r="AK28" s="1158"/>
      <c r="AL28" s="1072">
        <f t="shared" si="1"/>
        <v>0</v>
      </c>
      <c r="AM28" s="910"/>
      <c r="AN28" s="1094"/>
      <c r="AO28" s="1095"/>
      <c r="AP28" s="1094"/>
      <c r="AQ28" s="1095"/>
      <c r="AR28" s="1094"/>
      <c r="AS28" s="1159"/>
      <c r="AT28" s="263"/>
      <c r="AU28" s="1067">
        <f t="shared" si="2"/>
        <v>0</v>
      </c>
      <c r="AV28" s="1068"/>
      <c r="AW28" s="261"/>
      <c r="AX28" s="258"/>
      <c r="AY28" s="262"/>
      <c r="AZ28" s="263"/>
      <c r="BA28" s="264"/>
      <c r="BB28" s="258"/>
      <c r="BC28" s="262"/>
      <c r="BD28" s="265"/>
      <c r="BF28" s="84" t="e">
        <f t="shared" si="3"/>
        <v>#DIV/0!</v>
      </c>
      <c r="BG28" s="14"/>
      <c r="BH28" s="14"/>
      <c r="BI28" s="14"/>
      <c r="BJ28" s="14"/>
      <c r="BK28" s="14" t="s">
        <v>151</v>
      </c>
    </row>
    <row r="29" spans="1:63" ht="18.75" hidden="1" thickBot="1">
      <c r="A29" s="309"/>
      <c r="B29" s="1156"/>
      <c r="C29" s="1156"/>
      <c r="D29" s="1156"/>
      <c r="E29" s="1156"/>
      <c r="F29" s="1156"/>
      <c r="G29" s="1156"/>
      <c r="H29" s="1156"/>
      <c r="I29" s="1156"/>
      <c r="J29" s="1156"/>
      <c r="K29" s="1156"/>
      <c r="L29" s="1156"/>
      <c r="M29" s="1156"/>
      <c r="N29" s="1156"/>
      <c r="O29" s="1156"/>
      <c r="P29" s="1156"/>
      <c r="Q29" s="1156"/>
      <c r="R29" s="1156"/>
      <c r="S29" s="1156"/>
      <c r="T29" s="1157"/>
      <c r="U29" s="256"/>
      <c r="V29" s="257"/>
      <c r="W29" s="256"/>
      <c r="X29" s="256"/>
      <c r="Y29" s="256"/>
      <c r="Z29" s="256"/>
      <c r="AA29" s="257"/>
      <c r="AB29" s="244"/>
      <c r="AC29" s="244"/>
      <c r="AD29" s="258"/>
      <c r="AE29" s="257"/>
      <c r="AF29" s="258"/>
      <c r="AG29" s="255"/>
      <c r="AH29" s="1072">
        <f t="shared" si="0"/>
        <v>0</v>
      </c>
      <c r="AI29" s="910"/>
      <c r="AJ29" s="1076"/>
      <c r="AK29" s="1158"/>
      <c r="AL29" s="1072">
        <f t="shared" si="1"/>
        <v>0</v>
      </c>
      <c r="AM29" s="910"/>
      <c r="AN29" s="962"/>
      <c r="AO29" s="963"/>
      <c r="AP29" s="962"/>
      <c r="AQ29" s="963"/>
      <c r="AR29" s="962"/>
      <c r="AS29" s="963"/>
      <c r="AT29" s="263"/>
      <c r="AU29" s="1067">
        <f t="shared" si="2"/>
        <v>0</v>
      </c>
      <c r="AV29" s="1068"/>
      <c r="AW29" s="261"/>
      <c r="AX29" s="258"/>
      <c r="AY29" s="262"/>
      <c r="AZ29" s="263"/>
      <c r="BA29" s="264"/>
      <c r="BB29" s="258"/>
      <c r="BC29" s="262"/>
      <c r="BD29" s="265"/>
      <c r="BF29" s="84" t="e">
        <f t="shared" si="3"/>
        <v>#DIV/0!</v>
      </c>
      <c r="BG29" s="14"/>
      <c r="BH29" s="14"/>
      <c r="BI29" s="14"/>
      <c r="BJ29" s="14"/>
      <c r="BK29" s="14" t="s">
        <v>151</v>
      </c>
    </row>
    <row r="30" spans="1:63" ht="18.75" hidden="1" thickBot="1">
      <c r="A30" s="309"/>
      <c r="B30" s="913"/>
      <c r="C30" s="914"/>
      <c r="D30" s="914"/>
      <c r="E30" s="914"/>
      <c r="F30" s="914"/>
      <c r="G30" s="914"/>
      <c r="H30" s="914"/>
      <c r="I30" s="914"/>
      <c r="J30" s="914"/>
      <c r="K30" s="914"/>
      <c r="L30" s="914"/>
      <c r="M30" s="914"/>
      <c r="N30" s="914"/>
      <c r="O30" s="914"/>
      <c r="P30" s="914"/>
      <c r="Q30" s="914"/>
      <c r="R30" s="914"/>
      <c r="S30" s="914"/>
      <c r="T30" s="915"/>
      <c r="U30" s="256"/>
      <c r="V30" s="256"/>
      <c r="W30" s="258"/>
      <c r="X30" s="256"/>
      <c r="Y30" s="256"/>
      <c r="Z30" s="256"/>
      <c r="AA30" s="257"/>
      <c r="AB30" s="244"/>
      <c r="AC30" s="244"/>
      <c r="AD30" s="276"/>
      <c r="AE30" s="257"/>
      <c r="AF30" s="258"/>
      <c r="AG30" s="255"/>
      <c r="AH30" s="1072">
        <f t="shared" si="0"/>
        <v>0</v>
      </c>
      <c r="AI30" s="910"/>
      <c r="AJ30" s="964"/>
      <c r="AK30" s="783"/>
      <c r="AL30" s="1072">
        <f t="shared" si="1"/>
        <v>0</v>
      </c>
      <c r="AM30" s="910"/>
      <c r="AN30" s="1094"/>
      <c r="AO30" s="1095"/>
      <c r="AP30" s="1094"/>
      <c r="AQ30" s="1095"/>
      <c r="AR30" s="1094"/>
      <c r="AS30" s="1095"/>
      <c r="AT30" s="263"/>
      <c r="AU30" s="1067">
        <f t="shared" si="2"/>
        <v>0</v>
      </c>
      <c r="AV30" s="1068"/>
      <c r="AW30" s="295"/>
      <c r="AX30" s="293"/>
      <c r="AY30" s="296"/>
      <c r="AZ30" s="297"/>
      <c r="BA30" s="298"/>
      <c r="BB30" s="293"/>
      <c r="BC30" s="296"/>
      <c r="BD30" s="300"/>
      <c r="BF30" s="84" t="e">
        <f t="shared" si="3"/>
        <v>#DIV/0!</v>
      </c>
      <c r="BG30" s="14"/>
      <c r="BH30" s="14"/>
      <c r="BI30" s="14"/>
      <c r="BJ30" s="14"/>
      <c r="BK30" s="14" t="s">
        <v>155</v>
      </c>
    </row>
    <row r="31" spans="1:63" ht="18.75" hidden="1" thickBot="1">
      <c r="A31" s="309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5"/>
      <c r="U31" s="254"/>
      <c r="V31" s="256"/>
      <c r="W31" s="258"/>
      <c r="X31" s="256"/>
      <c r="Y31" s="256"/>
      <c r="Z31" s="256"/>
      <c r="AA31" s="257"/>
      <c r="AB31" s="244"/>
      <c r="AC31" s="244"/>
      <c r="AD31" s="276"/>
      <c r="AE31" s="257"/>
      <c r="AF31" s="258"/>
      <c r="AG31" s="255"/>
      <c r="AH31" s="1072">
        <f t="shared" si="0"/>
        <v>0</v>
      </c>
      <c r="AI31" s="910"/>
      <c r="AJ31" s="964"/>
      <c r="AK31" s="965"/>
      <c r="AL31" s="1072">
        <f t="shared" si="1"/>
        <v>0</v>
      </c>
      <c r="AM31" s="910"/>
      <c r="AN31" s="962"/>
      <c r="AO31" s="963"/>
      <c r="AP31" s="962"/>
      <c r="AQ31" s="963"/>
      <c r="AR31" s="962"/>
      <c r="AS31" s="963"/>
      <c r="AT31" s="263"/>
      <c r="AU31" s="1067">
        <f t="shared" si="2"/>
        <v>0</v>
      </c>
      <c r="AV31" s="1068"/>
      <c r="AW31" s="261"/>
      <c r="AX31" s="267"/>
      <c r="AY31" s="262"/>
      <c r="AZ31" s="287"/>
      <c r="BA31" s="264"/>
      <c r="BB31" s="267"/>
      <c r="BC31" s="262"/>
      <c r="BD31" s="310"/>
      <c r="BF31" s="84" t="e">
        <f t="shared" si="3"/>
        <v>#DIV/0!</v>
      </c>
      <c r="BG31" s="14"/>
      <c r="BH31" s="14"/>
      <c r="BI31" s="14"/>
      <c r="BJ31" s="14"/>
      <c r="BK31" s="14" t="s">
        <v>154</v>
      </c>
    </row>
    <row r="32" spans="1:63" ht="18.75" hidden="1" thickBot="1">
      <c r="A32" s="309"/>
      <c r="B32" s="925"/>
      <c r="C32" s="926"/>
      <c r="D32" s="926"/>
      <c r="E32" s="926"/>
      <c r="F32" s="926"/>
      <c r="G32" s="926"/>
      <c r="H32" s="926"/>
      <c r="I32" s="926"/>
      <c r="J32" s="926"/>
      <c r="K32" s="926"/>
      <c r="L32" s="926"/>
      <c r="M32" s="926"/>
      <c r="N32" s="926"/>
      <c r="O32" s="926"/>
      <c r="P32" s="926"/>
      <c r="Q32" s="926"/>
      <c r="R32" s="926"/>
      <c r="S32" s="926"/>
      <c r="T32" s="953"/>
      <c r="U32" s="254"/>
      <c r="V32" s="256"/>
      <c r="W32" s="258"/>
      <c r="X32" s="256"/>
      <c r="Y32" s="256"/>
      <c r="Z32" s="256"/>
      <c r="AA32" s="257"/>
      <c r="AB32" s="244"/>
      <c r="AC32" s="244"/>
      <c r="AD32" s="258"/>
      <c r="AE32" s="257"/>
      <c r="AF32" s="258"/>
      <c r="AG32" s="255"/>
      <c r="AH32" s="1072">
        <f t="shared" si="0"/>
        <v>0</v>
      </c>
      <c r="AI32" s="910"/>
      <c r="AJ32" s="964"/>
      <c r="AK32" s="965"/>
      <c r="AL32" s="1072">
        <f t="shared" si="1"/>
        <v>0</v>
      </c>
      <c r="AM32" s="910"/>
      <c r="AN32" s="962"/>
      <c r="AO32" s="963"/>
      <c r="AP32" s="962"/>
      <c r="AQ32" s="963"/>
      <c r="AR32" s="962"/>
      <c r="AS32" s="963"/>
      <c r="AT32" s="263"/>
      <c r="AU32" s="1067">
        <f t="shared" si="2"/>
        <v>0</v>
      </c>
      <c r="AV32" s="1068"/>
      <c r="AW32" s="261"/>
      <c r="AX32" s="258"/>
      <c r="AY32" s="262"/>
      <c r="AZ32" s="263"/>
      <c r="BA32" s="264"/>
      <c r="BB32" s="258"/>
      <c r="BC32" s="262"/>
      <c r="BD32" s="265"/>
      <c r="BF32" s="84" t="e">
        <f t="shared" si="3"/>
        <v>#DIV/0!</v>
      </c>
      <c r="BG32" s="14"/>
      <c r="BH32" s="14"/>
      <c r="BI32" s="14"/>
      <c r="BJ32" s="14"/>
      <c r="BK32" s="14" t="s">
        <v>151</v>
      </c>
    </row>
    <row r="33" spans="1:63" ht="18.75" hidden="1" thickBot="1">
      <c r="A33" s="309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5"/>
      <c r="U33" s="254"/>
      <c r="V33" s="256"/>
      <c r="W33" s="258"/>
      <c r="X33" s="256"/>
      <c r="Y33" s="256"/>
      <c r="Z33" s="256"/>
      <c r="AA33" s="257"/>
      <c r="AB33" s="244"/>
      <c r="AC33" s="244"/>
      <c r="AD33" s="258"/>
      <c r="AE33" s="257"/>
      <c r="AF33" s="258"/>
      <c r="AG33" s="255"/>
      <c r="AH33" s="1072">
        <f t="shared" si="0"/>
        <v>0</v>
      </c>
      <c r="AI33" s="910"/>
      <c r="AJ33" s="964"/>
      <c r="AK33" s="965"/>
      <c r="AL33" s="1072">
        <f t="shared" si="1"/>
        <v>0</v>
      </c>
      <c r="AM33" s="910"/>
      <c r="AN33" s="962"/>
      <c r="AO33" s="963"/>
      <c r="AP33" s="962"/>
      <c r="AQ33" s="963"/>
      <c r="AR33" s="962"/>
      <c r="AS33" s="963"/>
      <c r="AT33" s="263"/>
      <c r="AU33" s="1067">
        <f t="shared" si="2"/>
        <v>0</v>
      </c>
      <c r="AV33" s="1068"/>
      <c r="AW33" s="261"/>
      <c r="AX33" s="258"/>
      <c r="AY33" s="262"/>
      <c r="AZ33" s="263"/>
      <c r="BA33" s="264"/>
      <c r="BB33" s="258"/>
      <c r="BC33" s="262"/>
      <c r="BD33" s="265"/>
      <c r="BF33" s="84" t="e">
        <f t="shared" si="3"/>
        <v>#DIV/0!</v>
      </c>
      <c r="BG33" s="14"/>
      <c r="BH33" s="14"/>
      <c r="BI33" s="14"/>
      <c r="BJ33" s="14"/>
      <c r="BK33" s="14" t="s">
        <v>151</v>
      </c>
    </row>
    <row r="34" spans="1:63" ht="18.75" hidden="1" thickBot="1">
      <c r="A34" s="308"/>
      <c r="B34" s="925"/>
      <c r="C34" s="926"/>
      <c r="D34" s="926"/>
      <c r="E34" s="926"/>
      <c r="F34" s="926"/>
      <c r="G34" s="926"/>
      <c r="H34" s="926"/>
      <c r="I34" s="926"/>
      <c r="J34" s="926"/>
      <c r="K34" s="926"/>
      <c r="L34" s="926"/>
      <c r="M34" s="926"/>
      <c r="N34" s="926"/>
      <c r="O34" s="926"/>
      <c r="P34" s="926"/>
      <c r="Q34" s="926"/>
      <c r="R34" s="926"/>
      <c r="S34" s="926"/>
      <c r="T34" s="953"/>
      <c r="U34" s="254"/>
      <c r="V34" s="256"/>
      <c r="W34" s="258"/>
      <c r="X34" s="256"/>
      <c r="Y34" s="256"/>
      <c r="Z34" s="256"/>
      <c r="AA34" s="257"/>
      <c r="AB34" s="244"/>
      <c r="AC34" s="244"/>
      <c r="AD34" s="258"/>
      <c r="AE34" s="257"/>
      <c r="AF34" s="258"/>
      <c r="AG34" s="255"/>
      <c r="AH34" s="1072">
        <f t="shared" si="0"/>
        <v>0</v>
      </c>
      <c r="AI34" s="910"/>
      <c r="AJ34" s="1076"/>
      <c r="AK34" s="1155"/>
      <c r="AL34" s="1072">
        <f t="shared" si="1"/>
        <v>0</v>
      </c>
      <c r="AM34" s="910"/>
      <c r="AN34" s="1082"/>
      <c r="AO34" s="1083"/>
      <c r="AP34" s="1082"/>
      <c r="AQ34" s="1083"/>
      <c r="AR34" s="1082"/>
      <c r="AS34" s="1083"/>
      <c r="AT34" s="263"/>
      <c r="AU34" s="1067">
        <f t="shared" si="2"/>
        <v>0</v>
      </c>
      <c r="AV34" s="1068"/>
      <c r="AW34" s="261"/>
      <c r="AX34" s="258"/>
      <c r="AY34" s="262"/>
      <c r="AZ34" s="263"/>
      <c r="BA34" s="264"/>
      <c r="BB34" s="258"/>
      <c r="BC34" s="262"/>
      <c r="BD34" s="265"/>
      <c r="BF34" s="84" t="e">
        <f t="shared" si="3"/>
        <v>#DIV/0!</v>
      </c>
      <c r="BG34" s="14"/>
      <c r="BH34" s="14"/>
      <c r="BI34" s="14"/>
      <c r="BJ34" s="14"/>
      <c r="BK34" s="14" t="s">
        <v>152</v>
      </c>
    </row>
    <row r="35" spans="1:63" ht="18.75" hidden="1" thickBot="1">
      <c r="A35" s="309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5"/>
      <c r="U35" s="254"/>
      <c r="V35" s="256"/>
      <c r="W35" s="311"/>
      <c r="X35" s="256"/>
      <c r="Y35" s="256"/>
      <c r="Z35" s="256"/>
      <c r="AA35" s="257"/>
      <c r="AB35" s="244"/>
      <c r="AC35" s="244"/>
      <c r="AD35" s="258"/>
      <c r="AE35" s="257"/>
      <c r="AF35" s="258"/>
      <c r="AG35" s="255"/>
      <c r="AH35" s="1072">
        <f t="shared" si="0"/>
        <v>0</v>
      </c>
      <c r="AI35" s="910"/>
      <c r="AJ35" s="964"/>
      <c r="AK35" s="965"/>
      <c r="AL35" s="1072">
        <f t="shared" si="1"/>
        <v>0</v>
      </c>
      <c r="AM35" s="910"/>
      <c r="AN35" s="962"/>
      <c r="AO35" s="963"/>
      <c r="AP35" s="962"/>
      <c r="AQ35" s="963"/>
      <c r="AR35" s="962"/>
      <c r="AS35" s="963"/>
      <c r="AT35" s="263"/>
      <c r="AU35" s="1067">
        <f t="shared" si="2"/>
        <v>0</v>
      </c>
      <c r="AV35" s="1068"/>
      <c r="AW35" s="261"/>
      <c r="AX35" s="258"/>
      <c r="AY35" s="262"/>
      <c r="AZ35" s="263"/>
      <c r="BA35" s="264"/>
      <c r="BB35" s="258"/>
      <c r="BC35" s="262"/>
      <c r="BD35" s="265"/>
      <c r="BF35" s="84" t="e">
        <f t="shared" si="3"/>
        <v>#DIV/0!</v>
      </c>
      <c r="BG35" s="14"/>
      <c r="BH35" s="14"/>
      <c r="BI35" s="14"/>
      <c r="BJ35" s="14"/>
      <c r="BK35" s="14" t="s">
        <v>151</v>
      </c>
    </row>
    <row r="36" spans="1:63" ht="18.75" hidden="1" thickBot="1">
      <c r="A36" s="309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5"/>
      <c r="U36" s="254"/>
      <c r="V36" s="256"/>
      <c r="W36" s="258"/>
      <c r="X36" s="256"/>
      <c r="Y36" s="256"/>
      <c r="Z36" s="256"/>
      <c r="AA36" s="257"/>
      <c r="AB36" s="244"/>
      <c r="AC36" s="244"/>
      <c r="AD36" s="293"/>
      <c r="AE36" s="294"/>
      <c r="AF36" s="258"/>
      <c r="AG36" s="255"/>
      <c r="AH36" s="1072">
        <f t="shared" si="0"/>
        <v>0</v>
      </c>
      <c r="AI36" s="910"/>
      <c r="AJ36" s="964"/>
      <c r="AK36" s="965"/>
      <c r="AL36" s="1072">
        <f t="shared" si="1"/>
        <v>0</v>
      </c>
      <c r="AM36" s="910"/>
      <c r="AN36" s="962"/>
      <c r="AO36" s="963"/>
      <c r="AP36" s="962"/>
      <c r="AQ36" s="963"/>
      <c r="AR36" s="962"/>
      <c r="AS36" s="963"/>
      <c r="AT36" s="263"/>
      <c r="AU36" s="1067">
        <f t="shared" si="2"/>
        <v>0</v>
      </c>
      <c r="AV36" s="1068"/>
      <c r="AW36" s="261"/>
      <c r="AX36" s="258"/>
      <c r="AY36" s="262"/>
      <c r="AZ36" s="263"/>
      <c r="BA36" s="264"/>
      <c r="BB36" s="258"/>
      <c r="BC36" s="262"/>
      <c r="BD36" s="265"/>
      <c r="BF36" s="84" t="e">
        <f t="shared" si="3"/>
        <v>#DIV/0!</v>
      </c>
      <c r="BG36" s="14"/>
      <c r="BH36" s="14"/>
      <c r="BI36" s="14"/>
      <c r="BJ36" s="14"/>
      <c r="BK36" s="14" t="s">
        <v>151</v>
      </c>
    </row>
    <row r="37" spans="1:63" ht="18.75" hidden="1" thickBot="1">
      <c r="A37" s="309"/>
      <c r="B37" s="925"/>
      <c r="C37" s="926"/>
      <c r="D37" s="926"/>
      <c r="E37" s="926"/>
      <c r="F37" s="926"/>
      <c r="G37" s="926"/>
      <c r="H37" s="926"/>
      <c r="I37" s="926"/>
      <c r="J37" s="926"/>
      <c r="K37" s="926"/>
      <c r="L37" s="926"/>
      <c r="M37" s="926"/>
      <c r="N37" s="926"/>
      <c r="O37" s="926"/>
      <c r="P37" s="926"/>
      <c r="Q37" s="926"/>
      <c r="R37" s="926"/>
      <c r="S37" s="926"/>
      <c r="T37" s="953"/>
      <c r="U37" s="254"/>
      <c r="V37" s="256"/>
      <c r="W37" s="258"/>
      <c r="X37" s="256"/>
      <c r="Y37" s="256"/>
      <c r="Z37" s="256"/>
      <c r="AA37" s="257"/>
      <c r="AB37" s="244"/>
      <c r="AC37" s="244"/>
      <c r="AD37" s="258"/>
      <c r="AE37" s="257"/>
      <c r="AF37" s="258"/>
      <c r="AG37" s="255"/>
      <c r="AH37" s="1072">
        <f t="shared" si="0"/>
        <v>0</v>
      </c>
      <c r="AI37" s="910"/>
      <c r="AJ37" s="964"/>
      <c r="AK37" s="965"/>
      <c r="AL37" s="1072">
        <f t="shared" si="1"/>
        <v>0</v>
      </c>
      <c r="AM37" s="910"/>
      <c r="AN37" s="962"/>
      <c r="AO37" s="963"/>
      <c r="AP37" s="962"/>
      <c r="AQ37" s="963"/>
      <c r="AR37" s="962"/>
      <c r="AS37" s="963"/>
      <c r="AT37" s="263"/>
      <c r="AU37" s="1067">
        <f t="shared" si="2"/>
        <v>0</v>
      </c>
      <c r="AV37" s="1068"/>
      <c r="AW37" s="261"/>
      <c r="AX37" s="312"/>
      <c r="AY37" s="264"/>
      <c r="AZ37" s="312"/>
      <c r="BA37" s="264"/>
      <c r="BB37" s="312"/>
      <c r="BC37" s="264"/>
      <c r="BD37" s="313"/>
      <c r="BF37" s="84" t="e">
        <f t="shared" si="3"/>
        <v>#DIV/0!</v>
      </c>
      <c r="BG37" s="14"/>
      <c r="BH37" s="14"/>
      <c r="BI37" s="14"/>
      <c r="BJ37" s="14"/>
      <c r="BK37" s="14" t="s">
        <v>151</v>
      </c>
    </row>
    <row r="38" spans="1:63" ht="18.75" hidden="1" thickBot="1">
      <c r="A38" s="309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5"/>
      <c r="U38" s="254"/>
      <c r="V38" s="256"/>
      <c r="W38" s="258"/>
      <c r="X38" s="256"/>
      <c r="Y38" s="256"/>
      <c r="Z38" s="256"/>
      <c r="AA38" s="257"/>
      <c r="AB38" s="244"/>
      <c r="AC38" s="244"/>
      <c r="AD38" s="276"/>
      <c r="AE38" s="257"/>
      <c r="AF38" s="258"/>
      <c r="AG38" s="255"/>
      <c r="AH38" s="1072">
        <f t="shared" si="0"/>
        <v>0</v>
      </c>
      <c r="AI38" s="910"/>
      <c r="AJ38" s="964"/>
      <c r="AK38" s="965"/>
      <c r="AL38" s="1072">
        <f t="shared" si="1"/>
        <v>0</v>
      </c>
      <c r="AM38" s="910"/>
      <c r="AN38" s="962"/>
      <c r="AO38" s="963"/>
      <c r="AP38" s="962"/>
      <c r="AQ38" s="963"/>
      <c r="AR38" s="962"/>
      <c r="AS38" s="963"/>
      <c r="AT38" s="263"/>
      <c r="AU38" s="1067">
        <f t="shared" si="2"/>
        <v>0</v>
      </c>
      <c r="AV38" s="1068"/>
      <c r="AW38" s="102"/>
      <c r="AX38" s="314"/>
      <c r="AY38" s="315"/>
      <c r="AZ38" s="314"/>
      <c r="BA38" s="315"/>
      <c r="BB38" s="314"/>
      <c r="BC38" s="315"/>
      <c r="BD38" s="313"/>
      <c r="BF38" s="84" t="e">
        <f t="shared" si="3"/>
        <v>#DIV/0!</v>
      </c>
      <c r="BG38" s="14"/>
      <c r="BH38" s="14"/>
      <c r="BI38" s="14"/>
      <c r="BJ38" s="14"/>
      <c r="BK38" s="14" t="s">
        <v>151</v>
      </c>
    </row>
    <row r="39" spans="1:63" ht="18.75" hidden="1" thickBot="1">
      <c r="A39" s="309"/>
      <c r="B39" s="925"/>
      <c r="C39" s="926"/>
      <c r="D39" s="926"/>
      <c r="E39" s="926"/>
      <c r="F39" s="926"/>
      <c r="G39" s="926"/>
      <c r="H39" s="926"/>
      <c r="I39" s="926"/>
      <c r="J39" s="926"/>
      <c r="K39" s="926"/>
      <c r="L39" s="926"/>
      <c r="M39" s="926"/>
      <c r="N39" s="926"/>
      <c r="O39" s="926"/>
      <c r="P39" s="926"/>
      <c r="Q39" s="926"/>
      <c r="R39" s="926"/>
      <c r="S39" s="926"/>
      <c r="T39" s="953"/>
      <c r="U39" s="254"/>
      <c r="V39" s="256"/>
      <c r="W39" s="258"/>
      <c r="X39" s="256"/>
      <c r="Y39" s="256"/>
      <c r="Z39" s="256"/>
      <c r="AA39" s="257"/>
      <c r="AB39" s="244"/>
      <c r="AC39" s="244"/>
      <c r="AD39" s="276"/>
      <c r="AE39" s="257"/>
      <c r="AF39" s="258"/>
      <c r="AG39" s="255"/>
      <c r="AH39" s="1072">
        <f t="shared" si="0"/>
        <v>0</v>
      </c>
      <c r="AI39" s="910"/>
      <c r="AJ39" s="964"/>
      <c r="AK39" s="965"/>
      <c r="AL39" s="1072">
        <f t="shared" si="1"/>
        <v>0</v>
      </c>
      <c r="AM39" s="910"/>
      <c r="AN39" s="962"/>
      <c r="AO39" s="963"/>
      <c r="AP39" s="962"/>
      <c r="AQ39" s="963"/>
      <c r="AR39" s="962"/>
      <c r="AS39" s="963"/>
      <c r="AT39" s="263"/>
      <c r="AU39" s="1067">
        <f t="shared" si="2"/>
        <v>0</v>
      </c>
      <c r="AV39" s="1068"/>
      <c r="AW39" s="102"/>
      <c r="AX39" s="314"/>
      <c r="AY39" s="315"/>
      <c r="AZ39" s="314"/>
      <c r="BA39" s="315"/>
      <c r="BB39" s="314"/>
      <c r="BC39" s="315"/>
      <c r="BD39" s="313"/>
      <c r="BF39" s="84" t="e">
        <f t="shared" si="3"/>
        <v>#DIV/0!</v>
      </c>
      <c r="BG39" s="14"/>
      <c r="BH39" s="14"/>
      <c r="BI39" s="14"/>
      <c r="BJ39" s="14"/>
      <c r="BK39" s="14" t="s">
        <v>151</v>
      </c>
    </row>
    <row r="40" spans="1:63" ht="18.75" hidden="1" thickBot="1">
      <c r="A40" s="308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5"/>
      <c r="U40" s="254"/>
      <c r="V40" s="256"/>
      <c r="W40" s="258"/>
      <c r="X40" s="256"/>
      <c r="Y40" s="256"/>
      <c r="Z40" s="256"/>
      <c r="AA40" s="257"/>
      <c r="AB40" s="244"/>
      <c r="AC40" s="244"/>
      <c r="AD40" s="276"/>
      <c r="AE40" s="257"/>
      <c r="AF40" s="258"/>
      <c r="AG40" s="255"/>
      <c r="AH40" s="1072">
        <f t="shared" si="0"/>
        <v>0</v>
      </c>
      <c r="AI40" s="910"/>
      <c r="AJ40" s="964"/>
      <c r="AK40" s="965"/>
      <c r="AL40" s="1072">
        <f t="shared" si="1"/>
        <v>0</v>
      </c>
      <c r="AM40" s="910"/>
      <c r="AN40" s="962"/>
      <c r="AO40" s="963"/>
      <c r="AP40" s="962"/>
      <c r="AQ40" s="963"/>
      <c r="AR40" s="962"/>
      <c r="AS40" s="963"/>
      <c r="AT40" s="263"/>
      <c r="AU40" s="1067">
        <f t="shared" si="2"/>
        <v>0</v>
      </c>
      <c r="AV40" s="1068"/>
      <c r="AW40" s="102"/>
      <c r="AX40" s="314"/>
      <c r="AY40" s="315"/>
      <c r="AZ40" s="314"/>
      <c r="BA40" s="315"/>
      <c r="BB40" s="314"/>
      <c r="BC40" s="315"/>
      <c r="BD40" s="313"/>
      <c r="BF40" s="84" t="e">
        <f t="shared" si="3"/>
        <v>#DIV/0!</v>
      </c>
      <c r="BG40" s="14"/>
      <c r="BH40" s="14"/>
      <c r="BI40" s="14"/>
      <c r="BJ40" s="14"/>
      <c r="BK40" s="14"/>
    </row>
    <row r="41" spans="1:63" ht="18.75" hidden="1" thickBot="1">
      <c r="A41" s="309"/>
      <c r="B41" s="925"/>
      <c r="C41" s="926"/>
      <c r="D41" s="926"/>
      <c r="E41" s="926"/>
      <c r="F41" s="926"/>
      <c r="G41" s="926"/>
      <c r="H41" s="926"/>
      <c r="I41" s="926"/>
      <c r="J41" s="926"/>
      <c r="K41" s="926"/>
      <c r="L41" s="926"/>
      <c r="M41" s="926"/>
      <c r="N41" s="926"/>
      <c r="O41" s="926"/>
      <c r="P41" s="926"/>
      <c r="Q41" s="926"/>
      <c r="R41" s="926"/>
      <c r="S41" s="926"/>
      <c r="T41" s="953"/>
      <c r="U41" s="254"/>
      <c r="V41" s="256"/>
      <c r="W41" s="258"/>
      <c r="X41" s="256"/>
      <c r="Y41" s="256"/>
      <c r="Z41" s="256"/>
      <c r="AA41" s="257"/>
      <c r="AB41" s="244"/>
      <c r="AC41" s="244"/>
      <c r="AD41" s="276"/>
      <c r="AE41" s="257"/>
      <c r="AF41" s="258"/>
      <c r="AG41" s="255"/>
      <c r="AH41" s="1072">
        <f t="shared" si="0"/>
        <v>0</v>
      </c>
      <c r="AI41" s="910"/>
      <c r="AJ41" s="964"/>
      <c r="AK41" s="965"/>
      <c r="AL41" s="1072">
        <f t="shared" si="1"/>
        <v>0</v>
      </c>
      <c r="AM41" s="910"/>
      <c r="AN41" s="1153"/>
      <c r="AO41" s="1154"/>
      <c r="AP41" s="962"/>
      <c r="AQ41" s="963"/>
      <c r="AR41" s="962"/>
      <c r="AS41" s="963"/>
      <c r="AT41" s="263"/>
      <c r="AU41" s="1067">
        <f t="shared" si="2"/>
        <v>0</v>
      </c>
      <c r="AV41" s="1068"/>
      <c r="AW41" s="102"/>
      <c r="AX41" s="314"/>
      <c r="AY41" s="315"/>
      <c r="AZ41" s="314"/>
      <c r="BA41" s="315"/>
      <c r="BB41" s="314"/>
      <c r="BC41" s="315"/>
      <c r="BD41" s="313"/>
      <c r="BF41" s="84" t="e">
        <f t="shared" si="3"/>
        <v>#DIV/0!</v>
      </c>
      <c r="BG41" s="14"/>
      <c r="BH41" s="14"/>
      <c r="BI41" s="14"/>
      <c r="BJ41" s="14"/>
      <c r="BK41" s="14"/>
    </row>
    <row r="42" spans="1:63" ht="18.75" hidden="1" thickBot="1">
      <c r="A42" s="309"/>
      <c r="B42" s="913"/>
      <c r="C42" s="914"/>
      <c r="D42" s="914"/>
      <c r="E42" s="914"/>
      <c r="F42" s="914"/>
      <c r="G42" s="914"/>
      <c r="H42" s="914"/>
      <c r="I42" s="914"/>
      <c r="J42" s="914"/>
      <c r="K42" s="914"/>
      <c r="L42" s="914"/>
      <c r="M42" s="914"/>
      <c r="N42" s="914"/>
      <c r="O42" s="914"/>
      <c r="P42" s="914"/>
      <c r="Q42" s="914"/>
      <c r="R42" s="914"/>
      <c r="S42" s="914"/>
      <c r="T42" s="915"/>
      <c r="U42" s="254"/>
      <c r="V42" s="256"/>
      <c r="W42" s="258"/>
      <c r="X42" s="256"/>
      <c r="Y42" s="256"/>
      <c r="Z42" s="256"/>
      <c r="AA42" s="257"/>
      <c r="AB42" s="244"/>
      <c r="AC42" s="244"/>
      <c r="AD42" s="276"/>
      <c r="AE42" s="257"/>
      <c r="AF42" s="258"/>
      <c r="AG42" s="255"/>
      <c r="AH42" s="1072">
        <f t="shared" si="0"/>
        <v>0</v>
      </c>
      <c r="AI42" s="910"/>
      <c r="AJ42" s="964"/>
      <c r="AK42" s="965"/>
      <c r="AL42" s="1072">
        <f t="shared" si="1"/>
        <v>0</v>
      </c>
      <c r="AM42" s="910"/>
      <c r="AN42" s="962"/>
      <c r="AO42" s="963"/>
      <c r="AP42" s="962"/>
      <c r="AQ42" s="963"/>
      <c r="AR42" s="962"/>
      <c r="AS42" s="963"/>
      <c r="AT42" s="263"/>
      <c r="AU42" s="1067">
        <f t="shared" si="2"/>
        <v>0</v>
      </c>
      <c r="AV42" s="1068"/>
      <c r="AW42" s="102"/>
      <c r="AX42" s="314"/>
      <c r="AY42" s="315"/>
      <c r="AZ42" s="314"/>
      <c r="BA42" s="315"/>
      <c r="BB42" s="314"/>
      <c r="BC42" s="315"/>
      <c r="BD42" s="313"/>
      <c r="BF42" s="84" t="e">
        <f t="shared" si="3"/>
        <v>#DIV/0!</v>
      </c>
      <c r="BG42" s="14"/>
      <c r="BH42" s="14"/>
      <c r="BI42" s="14"/>
      <c r="BJ42" s="14"/>
      <c r="BK42" s="14"/>
    </row>
    <row r="43" spans="1:63" ht="18.75" hidden="1" thickBot="1">
      <c r="A43" s="309"/>
      <c r="B43" s="913"/>
      <c r="C43" s="914"/>
      <c r="D43" s="914"/>
      <c r="E43" s="914"/>
      <c r="F43" s="914"/>
      <c r="G43" s="914"/>
      <c r="H43" s="914"/>
      <c r="I43" s="914"/>
      <c r="J43" s="914"/>
      <c r="K43" s="914"/>
      <c r="L43" s="914"/>
      <c r="M43" s="914"/>
      <c r="N43" s="914"/>
      <c r="O43" s="914"/>
      <c r="P43" s="914"/>
      <c r="Q43" s="914"/>
      <c r="R43" s="914"/>
      <c r="S43" s="914"/>
      <c r="T43" s="915"/>
      <c r="U43" s="254"/>
      <c r="V43" s="256"/>
      <c r="W43" s="258"/>
      <c r="X43" s="256"/>
      <c r="Y43" s="256"/>
      <c r="Z43" s="256"/>
      <c r="AA43" s="257"/>
      <c r="AB43" s="244"/>
      <c r="AC43" s="244"/>
      <c r="AD43" s="276"/>
      <c r="AE43" s="257"/>
      <c r="AF43" s="258"/>
      <c r="AG43" s="255"/>
      <c r="AH43" s="1072">
        <f t="shared" si="0"/>
        <v>0</v>
      </c>
      <c r="AI43" s="910"/>
      <c r="AJ43" s="964"/>
      <c r="AK43" s="965"/>
      <c r="AL43" s="1072">
        <f t="shared" si="1"/>
        <v>0</v>
      </c>
      <c r="AM43" s="910"/>
      <c r="AN43" s="962"/>
      <c r="AO43" s="963"/>
      <c r="AP43" s="962"/>
      <c r="AQ43" s="963"/>
      <c r="AR43" s="962"/>
      <c r="AS43" s="963"/>
      <c r="AT43" s="263"/>
      <c r="AU43" s="1067">
        <f t="shared" si="2"/>
        <v>0</v>
      </c>
      <c r="AV43" s="1068"/>
      <c r="AW43" s="102"/>
      <c r="AX43" s="314"/>
      <c r="AY43" s="315"/>
      <c r="AZ43" s="314"/>
      <c r="BA43" s="315"/>
      <c r="BB43" s="314"/>
      <c r="BC43" s="315"/>
      <c r="BD43" s="313"/>
      <c r="BF43" s="84" t="e">
        <f t="shared" si="3"/>
        <v>#DIV/0!</v>
      </c>
      <c r="BG43" s="14"/>
      <c r="BH43" s="14"/>
      <c r="BI43" s="14"/>
      <c r="BJ43" s="14"/>
      <c r="BK43" s="14"/>
    </row>
    <row r="44" spans="1:63" ht="18.75" hidden="1" thickBot="1">
      <c r="A44" s="309"/>
      <c r="B44" s="913"/>
      <c r="C44" s="914"/>
      <c r="D44" s="914"/>
      <c r="E44" s="914"/>
      <c r="F44" s="914"/>
      <c r="G44" s="914"/>
      <c r="H44" s="914"/>
      <c r="I44" s="914"/>
      <c r="J44" s="914"/>
      <c r="K44" s="914"/>
      <c r="L44" s="914"/>
      <c r="M44" s="914"/>
      <c r="N44" s="914"/>
      <c r="O44" s="914"/>
      <c r="P44" s="914"/>
      <c r="Q44" s="914"/>
      <c r="R44" s="914"/>
      <c r="S44" s="914"/>
      <c r="T44" s="915"/>
      <c r="U44" s="254"/>
      <c r="V44" s="256"/>
      <c r="W44" s="258"/>
      <c r="X44" s="256"/>
      <c r="Y44" s="256"/>
      <c r="Z44" s="256"/>
      <c r="AA44" s="257"/>
      <c r="AB44" s="244"/>
      <c r="AC44" s="244"/>
      <c r="AD44" s="276"/>
      <c r="AE44" s="257"/>
      <c r="AF44" s="258"/>
      <c r="AG44" s="255"/>
      <c r="AH44" s="1072">
        <f t="shared" si="0"/>
        <v>0</v>
      </c>
      <c r="AI44" s="910"/>
      <c r="AJ44" s="964"/>
      <c r="AK44" s="965"/>
      <c r="AL44" s="1072">
        <f t="shared" si="1"/>
        <v>0</v>
      </c>
      <c r="AM44" s="910"/>
      <c r="AN44" s="962"/>
      <c r="AO44" s="963"/>
      <c r="AP44" s="962"/>
      <c r="AQ44" s="963"/>
      <c r="AR44" s="962"/>
      <c r="AS44" s="963"/>
      <c r="AT44" s="263"/>
      <c r="AU44" s="1067">
        <f t="shared" si="2"/>
        <v>0</v>
      </c>
      <c r="AV44" s="1068"/>
      <c r="AW44" s="102"/>
      <c r="AX44" s="314"/>
      <c r="AY44" s="315"/>
      <c r="AZ44" s="314"/>
      <c r="BA44" s="315"/>
      <c r="BB44" s="314"/>
      <c r="BC44" s="315"/>
      <c r="BD44" s="313"/>
      <c r="BF44" s="84" t="e">
        <f t="shared" si="3"/>
        <v>#DIV/0!</v>
      </c>
      <c r="BG44" s="14"/>
      <c r="BH44" s="14"/>
      <c r="BI44" s="14"/>
      <c r="BJ44" s="14"/>
      <c r="BK44" s="14"/>
    </row>
    <row r="45" spans="1:63" ht="18.75" hidden="1" thickBot="1">
      <c r="A45" s="309"/>
      <c r="B45" s="913"/>
      <c r="C45" s="914"/>
      <c r="D45" s="914"/>
      <c r="E45" s="914"/>
      <c r="F45" s="914"/>
      <c r="G45" s="914"/>
      <c r="H45" s="914"/>
      <c r="I45" s="914"/>
      <c r="J45" s="914"/>
      <c r="K45" s="914"/>
      <c r="L45" s="914"/>
      <c r="M45" s="914"/>
      <c r="N45" s="914"/>
      <c r="O45" s="914"/>
      <c r="P45" s="914"/>
      <c r="Q45" s="914"/>
      <c r="R45" s="914"/>
      <c r="S45" s="914"/>
      <c r="T45" s="915"/>
      <c r="U45" s="254"/>
      <c r="V45" s="256"/>
      <c r="W45" s="258"/>
      <c r="X45" s="256"/>
      <c r="Y45" s="256"/>
      <c r="Z45" s="256"/>
      <c r="AA45" s="257"/>
      <c r="AB45" s="244"/>
      <c r="AC45" s="244"/>
      <c r="AD45" s="276"/>
      <c r="AE45" s="257"/>
      <c r="AF45" s="258"/>
      <c r="AG45" s="255"/>
      <c r="AH45" s="1072">
        <f t="shared" si="0"/>
        <v>0</v>
      </c>
      <c r="AI45" s="910"/>
      <c r="AJ45" s="964"/>
      <c r="AK45" s="965"/>
      <c r="AL45" s="1072">
        <f t="shared" si="1"/>
        <v>0</v>
      </c>
      <c r="AM45" s="910"/>
      <c r="AN45" s="962"/>
      <c r="AO45" s="963"/>
      <c r="AP45" s="962"/>
      <c r="AQ45" s="963"/>
      <c r="AR45" s="962"/>
      <c r="AS45" s="963"/>
      <c r="AT45" s="263"/>
      <c r="AU45" s="1067">
        <f t="shared" si="2"/>
        <v>0</v>
      </c>
      <c r="AV45" s="1068"/>
      <c r="AW45" s="102"/>
      <c r="AX45" s="314"/>
      <c r="AY45" s="315"/>
      <c r="AZ45" s="314"/>
      <c r="BA45" s="315"/>
      <c r="BB45" s="314"/>
      <c r="BC45" s="315"/>
      <c r="BD45" s="313"/>
      <c r="BF45" s="84" t="e">
        <f t="shared" si="3"/>
        <v>#DIV/0!</v>
      </c>
      <c r="BG45" s="14"/>
      <c r="BH45" s="14"/>
      <c r="BI45" s="14"/>
      <c r="BJ45" s="14"/>
      <c r="BK45" s="14"/>
    </row>
    <row r="46" spans="1:63" ht="18.75" hidden="1" thickBot="1">
      <c r="A46" s="308"/>
      <c r="B46" s="1150"/>
      <c r="C46" s="1151"/>
      <c r="D46" s="1151"/>
      <c r="E46" s="1151"/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1"/>
      <c r="T46" s="1152"/>
      <c r="U46" s="254"/>
      <c r="V46" s="256"/>
      <c r="W46" s="258"/>
      <c r="X46" s="256"/>
      <c r="Y46" s="256"/>
      <c r="Z46" s="256"/>
      <c r="AA46" s="257"/>
      <c r="AB46" s="244"/>
      <c r="AC46" s="244"/>
      <c r="AD46" s="276"/>
      <c r="AE46" s="257"/>
      <c r="AF46" s="258"/>
      <c r="AG46" s="255"/>
      <c r="AH46" s="1072">
        <f t="shared" si="0"/>
        <v>0</v>
      </c>
      <c r="AI46" s="910"/>
      <c r="AJ46" s="964"/>
      <c r="AK46" s="965"/>
      <c r="AL46" s="1072">
        <f t="shared" si="1"/>
        <v>0</v>
      </c>
      <c r="AM46" s="910"/>
      <c r="AN46" s="962"/>
      <c r="AO46" s="963"/>
      <c r="AP46" s="962"/>
      <c r="AQ46" s="963"/>
      <c r="AR46" s="962"/>
      <c r="AS46" s="963"/>
      <c r="AT46" s="263"/>
      <c r="AU46" s="1067">
        <f t="shared" si="2"/>
        <v>0</v>
      </c>
      <c r="AV46" s="1068"/>
      <c r="AW46" s="102"/>
      <c r="AX46" s="314"/>
      <c r="AY46" s="315"/>
      <c r="AZ46" s="314"/>
      <c r="BA46" s="315"/>
      <c r="BB46" s="314"/>
      <c r="BC46" s="315"/>
      <c r="BD46" s="313"/>
      <c r="BF46" s="84" t="e">
        <f t="shared" si="3"/>
        <v>#DIV/0!</v>
      </c>
      <c r="BG46" s="14"/>
      <c r="BH46" s="14"/>
      <c r="BI46" s="14"/>
      <c r="BJ46" s="14"/>
      <c r="BK46" s="14"/>
    </row>
    <row r="47" spans="1:63" ht="18.75" hidden="1" thickBot="1">
      <c r="A47" s="309"/>
      <c r="B47" s="1150"/>
      <c r="C47" s="1151"/>
      <c r="D47" s="1151"/>
      <c r="E47" s="1151"/>
      <c r="F47" s="1151"/>
      <c r="G47" s="1151"/>
      <c r="H47" s="1151"/>
      <c r="I47" s="1151"/>
      <c r="J47" s="1151"/>
      <c r="K47" s="1151"/>
      <c r="L47" s="1151"/>
      <c r="M47" s="1151"/>
      <c r="N47" s="1151"/>
      <c r="O47" s="1151"/>
      <c r="P47" s="1151"/>
      <c r="Q47" s="1151"/>
      <c r="R47" s="1151"/>
      <c r="S47" s="1151"/>
      <c r="T47" s="1151"/>
      <c r="U47" s="254"/>
      <c r="V47" s="256"/>
      <c r="W47" s="258"/>
      <c r="X47" s="256"/>
      <c r="Y47" s="256"/>
      <c r="Z47" s="256"/>
      <c r="AA47" s="257"/>
      <c r="AB47" s="244"/>
      <c r="AC47" s="244"/>
      <c r="AD47" s="276"/>
      <c r="AE47" s="257"/>
      <c r="AF47" s="258"/>
      <c r="AG47" s="255"/>
      <c r="AH47" s="1072">
        <f t="shared" si="0"/>
        <v>0</v>
      </c>
      <c r="AI47" s="910"/>
      <c r="AJ47" s="964"/>
      <c r="AK47" s="965"/>
      <c r="AL47" s="1072">
        <f t="shared" si="1"/>
        <v>0</v>
      </c>
      <c r="AM47" s="910"/>
      <c r="AN47" s="962"/>
      <c r="AO47" s="963"/>
      <c r="AP47" s="962"/>
      <c r="AQ47" s="963"/>
      <c r="AR47" s="962"/>
      <c r="AS47" s="1147"/>
      <c r="AT47" s="263"/>
      <c r="AU47" s="1067">
        <f t="shared" si="2"/>
        <v>0</v>
      </c>
      <c r="AV47" s="1068"/>
      <c r="AW47" s="102"/>
      <c r="AX47" s="314"/>
      <c r="AY47" s="315"/>
      <c r="AZ47" s="314"/>
      <c r="BA47" s="315"/>
      <c r="BB47" s="314"/>
      <c r="BC47" s="315"/>
      <c r="BD47" s="313"/>
      <c r="BF47" s="84" t="e">
        <f t="shared" si="3"/>
        <v>#DIV/0!</v>
      </c>
      <c r="BG47" s="14"/>
      <c r="BH47" s="14"/>
      <c r="BI47" s="14"/>
      <c r="BJ47" s="14"/>
      <c r="BK47" s="14"/>
    </row>
    <row r="48" spans="1:63" ht="18.75" hidden="1" thickBot="1">
      <c r="A48" s="309"/>
      <c r="B48" s="1148"/>
      <c r="C48" s="1148"/>
      <c r="D48" s="1148"/>
      <c r="E48" s="1148"/>
      <c r="F48" s="1148"/>
      <c r="G48" s="1148"/>
      <c r="H48" s="1148"/>
      <c r="I48" s="1148"/>
      <c r="J48" s="1148"/>
      <c r="K48" s="1148"/>
      <c r="L48" s="1148"/>
      <c r="M48" s="1148"/>
      <c r="N48" s="1148"/>
      <c r="O48" s="1148"/>
      <c r="P48" s="1148"/>
      <c r="Q48" s="1148"/>
      <c r="R48" s="1148"/>
      <c r="S48" s="1148"/>
      <c r="T48" s="1149"/>
      <c r="U48" s="256"/>
      <c r="V48" s="256"/>
      <c r="W48" s="258"/>
      <c r="X48" s="256"/>
      <c r="Y48" s="256"/>
      <c r="Z48" s="256"/>
      <c r="AA48" s="257"/>
      <c r="AB48" s="244"/>
      <c r="AC48" s="244"/>
      <c r="AD48" s="276"/>
      <c r="AE48" s="257"/>
      <c r="AF48" s="258"/>
      <c r="AG48" s="255"/>
      <c r="AH48" s="1072">
        <f t="shared" si="0"/>
        <v>0</v>
      </c>
      <c r="AI48" s="910"/>
      <c r="AJ48" s="964"/>
      <c r="AK48" s="965"/>
      <c r="AL48" s="1072">
        <f t="shared" si="1"/>
        <v>0</v>
      </c>
      <c r="AM48" s="910"/>
      <c r="AN48" s="962"/>
      <c r="AO48" s="963"/>
      <c r="AP48" s="962"/>
      <c r="AQ48" s="963"/>
      <c r="AR48" s="962"/>
      <c r="AS48" s="963"/>
      <c r="AT48" s="263"/>
      <c r="AU48" s="1067">
        <f t="shared" si="2"/>
        <v>0</v>
      </c>
      <c r="AV48" s="1068"/>
      <c r="AW48" s="102"/>
      <c r="AX48" s="314"/>
      <c r="AY48" s="315"/>
      <c r="AZ48" s="314"/>
      <c r="BA48" s="315"/>
      <c r="BB48" s="314"/>
      <c r="BC48" s="315"/>
      <c r="BD48" s="313"/>
      <c r="BF48" s="84" t="e">
        <f t="shared" si="3"/>
        <v>#DIV/0!</v>
      </c>
      <c r="BG48" s="14"/>
      <c r="BH48" s="14"/>
      <c r="BI48" s="14"/>
      <c r="BJ48" s="14"/>
      <c r="BK48" s="14"/>
    </row>
    <row r="49" spans="1:63" ht="18.75" hidden="1" thickBot="1">
      <c r="A49" s="309"/>
      <c r="B49" s="921"/>
      <c r="C49" s="921"/>
      <c r="D49" s="921"/>
      <c r="E49" s="921"/>
      <c r="F49" s="921"/>
      <c r="G49" s="921"/>
      <c r="H49" s="921"/>
      <c r="I49" s="921"/>
      <c r="J49" s="921"/>
      <c r="K49" s="921"/>
      <c r="L49" s="921"/>
      <c r="M49" s="921"/>
      <c r="N49" s="921"/>
      <c r="O49" s="921"/>
      <c r="P49" s="921"/>
      <c r="Q49" s="921"/>
      <c r="R49" s="921"/>
      <c r="S49" s="921"/>
      <c r="T49" s="922"/>
      <c r="U49" s="256"/>
      <c r="V49" s="256"/>
      <c r="W49" s="258"/>
      <c r="X49" s="256"/>
      <c r="Y49" s="256"/>
      <c r="Z49" s="256"/>
      <c r="AA49" s="257"/>
      <c r="AB49" s="244"/>
      <c r="AC49" s="244"/>
      <c r="AD49" s="276"/>
      <c r="AE49" s="257"/>
      <c r="AF49" s="258"/>
      <c r="AG49" s="255"/>
      <c r="AH49" s="1072">
        <f t="shared" si="0"/>
        <v>0</v>
      </c>
      <c r="AI49" s="910"/>
      <c r="AJ49" s="964"/>
      <c r="AK49" s="965"/>
      <c r="AL49" s="1072">
        <f t="shared" si="1"/>
        <v>0</v>
      </c>
      <c r="AM49" s="910"/>
      <c r="AN49" s="962"/>
      <c r="AO49" s="963"/>
      <c r="AP49" s="962"/>
      <c r="AQ49" s="963"/>
      <c r="AR49" s="962"/>
      <c r="AS49" s="963"/>
      <c r="AT49" s="263"/>
      <c r="AU49" s="1067">
        <f t="shared" si="2"/>
        <v>0</v>
      </c>
      <c r="AV49" s="1068"/>
      <c r="AW49" s="102"/>
      <c r="AX49" s="314"/>
      <c r="AY49" s="315"/>
      <c r="AZ49" s="314"/>
      <c r="BA49" s="315"/>
      <c r="BB49" s="314"/>
      <c r="BC49" s="315"/>
      <c r="BD49" s="313"/>
      <c r="BF49" s="84" t="e">
        <f t="shared" si="3"/>
        <v>#DIV/0!</v>
      </c>
      <c r="BG49" s="14"/>
      <c r="BH49" s="14"/>
      <c r="BI49" s="14"/>
      <c r="BJ49" s="14"/>
      <c r="BK49" s="14"/>
    </row>
    <row r="50" spans="1:63" ht="18.75" hidden="1" thickBot="1">
      <c r="A50" s="309"/>
      <c r="B50" s="921"/>
      <c r="C50" s="921"/>
      <c r="D50" s="921"/>
      <c r="E50" s="921"/>
      <c r="F50" s="921"/>
      <c r="G50" s="921"/>
      <c r="H50" s="921"/>
      <c r="I50" s="921"/>
      <c r="J50" s="921"/>
      <c r="K50" s="921"/>
      <c r="L50" s="921"/>
      <c r="M50" s="921"/>
      <c r="N50" s="921"/>
      <c r="O50" s="921"/>
      <c r="P50" s="921"/>
      <c r="Q50" s="921"/>
      <c r="R50" s="921"/>
      <c r="S50" s="921"/>
      <c r="T50" s="922"/>
      <c r="U50" s="256"/>
      <c r="V50" s="256"/>
      <c r="W50" s="258"/>
      <c r="X50" s="256"/>
      <c r="Y50" s="256"/>
      <c r="Z50" s="256"/>
      <c r="AA50" s="257"/>
      <c r="AB50" s="244"/>
      <c r="AC50" s="244"/>
      <c r="AD50" s="276"/>
      <c r="AE50" s="257"/>
      <c r="AF50" s="258"/>
      <c r="AG50" s="255"/>
      <c r="AH50" s="1072">
        <f t="shared" si="0"/>
        <v>0</v>
      </c>
      <c r="AI50" s="910"/>
      <c r="AJ50" s="964"/>
      <c r="AK50" s="965"/>
      <c r="AL50" s="1072">
        <f t="shared" si="1"/>
        <v>0</v>
      </c>
      <c r="AM50" s="910"/>
      <c r="AN50" s="962"/>
      <c r="AO50" s="963"/>
      <c r="AP50" s="962"/>
      <c r="AQ50" s="963"/>
      <c r="AR50" s="962"/>
      <c r="AS50" s="963"/>
      <c r="AT50" s="263"/>
      <c r="AU50" s="1067">
        <f t="shared" si="2"/>
        <v>0</v>
      </c>
      <c r="AV50" s="1068"/>
      <c r="AW50" s="102"/>
      <c r="AX50" s="314"/>
      <c r="AY50" s="315"/>
      <c r="AZ50" s="314"/>
      <c r="BA50" s="315"/>
      <c r="BB50" s="314"/>
      <c r="BC50" s="315"/>
      <c r="BD50" s="313"/>
      <c r="BF50" s="84" t="e">
        <f t="shared" si="3"/>
        <v>#DIV/0!</v>
      </c>
      <c r="BG50" s="14"/>
      <c r="BH50" s="14"/>
      <c r="BI50" s="14"/>
      <c r="BJ50" s="14"/>
      <c r="BK50" s="14"/>
    </row>
    <row r="51" spans="1:63" ht="18.75" hidden="1" thickBot="1">
      <c r="A51" s="309"/>
      <c r="B51" s="913"/>
      <c r="C51" s="914"/>
      <c r="D51" s="914"/>
      <c r="E51" s="914"/>
      <c r="F51" s="914"/>
      <c r="G51" s="914"/>
      <c r="H51" s="914"/>
      <c r="I51" s="914"/>
      <c r="J51" s="914"/>
      <c r="K51" s="914"/>
      <c r="L51" s="914"/>
      <c r="M51" s="914"/>
      <c r="N51" s="914"/>
      <c r="O51" s="914"/>
      <c r="P51" s="914"/>
      <c r="Q51" s="914"/>
      <c r="R51" s="914"/>
      <c r="S51" s="914"/>
      <c r="T51" s="915"/>
      <c r="U51" s="256"/>
      <c r="V51" s="256"/>
      <c r="W51" s="258"/>
      <c r="X51" s="256"/>
      <c r="Y51" s="256"/>
      <c r="Z51" s="256"/>
      <c r="AA51" s="257"/>
      <c r="AB51" s="256"/>
      <c r="AC51" s="256"/>
      <c r="AD51" s="258"/>
      <c r="AE51" s="257"/>
      <c r="AF51" s="258"/>
      <c r="AG51" s="255"/>
      <c r="AH51" s="1072">
        <f t="shared" si="0"/>
        <v>0</v>
      </c>
      <c r="AI51" s="910"/>
      <c r="AJ51" s="964"/>
      <c r="AK51" s="783"/>
      <c r="AL51" s="1072">
        <f t="shared" si="1"/>
        <v>0</v>
      </c>
      <c r="AM51" s="910"/>
      <c r="AN51" s="962"/>
      <c r="AO51" s="963"/>
      <c r="AP51" s="962"/>
      <c r="AQ51" s="963"/>
      <c r="AR51" s="962"/>
      <c r="AS51" s="1147"/>
      <c r="AT51" s="263"/>
      <c r="AU51" s="1067">
        <f t="shared" si="2"/>
        <v>0</v>
      </c>
      <c r="AV51" s="1068"/>
      <c r="AW51" s="261"/>
      <c r="AX51" s="312"/>
      <c r="AY51" s="264"/>
      <c r="AZ51" s="312"/>
      <c r="BA51" s="264"/>
      <c r="BB51" s="316"/>
      <c r="BC51" s="264"/>
      <c r="BD51" s="313"/>
      <c r="BF51" s="84" t="e">
        <f t="shared" si="3"/>
        <v>#DIV/0!</v>
      </c>
      <c r="BG51" s="14"/>
      <c r="BH51" s="14"/>
      <c r="BI51" s="14"/>
      <c r="BJ51" s="14"/>
      <c r="BK51" s="14"/>
    </row>
    <row r="52" spans="1:63" ht="18.75" hidden="1" thickBot="1">
      <c r="A52" s="309"/>
      <c r="B52" s="913"/>
      <c r="C52" s="914"/>
      <c r="D52" s="914"/>
      <c r="E52" s="914"/>
      <c r="F52" s="914"/>
      <c r="G52" s="914"/>
      <c r="H52" s="914"/>
      <c r="I52" s="914"/>
      <c r="J52" s="914"/>
      <c r="K52" s="914"/>
      <c r="L52" s="914"/>
      <c r="M52" s="914"/>
      <c r="N52" s="914"/>
      <c r="O52" s="914"/>
      <c r="P52" s="914"/>
      <c r="Q52" s="914"/>
      <c r="R52" s="914"/>
      <c r="S52" s="914"/>
      <c r="T52" s="915"/>
      <c r="U52" s="254"/>
      <c r="V52" s="256"/>
      <c r="W52" s="258"/>
      <c r="X52" s="256"/>
      <c r="Y52" s="256"/>
      <c r="Z52" s="256"/>
      <c r="AA52" s="257"/>
      <c r="AB52" s="256"/>
      <c r="AC52" s="256"/>
      <c r="AD52" s="258"/>
      <c r="AE52" s="257"/>
      <c r="AF52" s="258"/>
      <c r="AG52" s="255"/>
      <c r="AH52" s="1072">
        <f t="shared" si="0"/>
        <v>0</v>
      </c>
      <c r="AI52" s="910"/>
      <c r="AJ52" s="964"/>
      <c r="AK52" s="783"/>
      <c r="AL52" s="1072">
        <f t="shared" si="1"/>
        <v>0</v>
      </c>
      <c r="AM52" s="910"/>
      <c r="AN52" s="962"/>
      <c r="AO52" s="963"/>
      <c r="AP52" s="962"/>
      <c r="AQ52" s="963"/>
      <c r="AR52" s="962"/>
      <c r="AS52" s="1147"/>
      <c r="AT52" s="263"/>
      <c r="AU52" s="1067">
        <f t="shared" si="2"/>
        <v>0</v>
      </c>
      <c r="AV52" s="1068"/>
      <c r="AW52" s="261"/>
      <c r="AX52" s="312"/>
      <c r="AY52" s="264"/>
      <c r="AZ52" s="312"/>
      <c r="BA52" s="264"/>
      <c r="BB52" s="312"/>
      <c r="BC52" s="264"/>
      <c r="BD52" s="313"/>
      <c r="BF52" s="84" t="e">
        <f t="shared" si="3"/>
        <v>#DIV/0!</v>
      </c>
      <c r="BG52" s="14"/>
      <c r="BH52" s="14"/>
      <c r="BI52" s="14"/>
      <c r="BJ52" s="14"/>
      <c r="BK52" s="14"/>
    </row>
    <row r="53" spans="1:63" ht="18.75" hidden="1" thickBot="1">
      <c r="A53" s="309"/>
      <c r="B53" s="1141"/>
      <c r="C53" s="1142"/>
      <c r="D53" s="1142"/>
      <c r="E53" s="1142"/>
      <c r="F53" s="1142"/>
      <c r="G53" s="1142"/>
      <c r="H53" s="1142"/>
      <c r="I53" s="1142"/>
      <c r="J53" s="1142"/>
      <c r="K53" s="1142"/>
      <c r="L53" s="1142"/>
      <c r="M53" s="1142"/>
      <c r="N53" s="1142"/>
      <c r="O53" s="1142"/>
      <c r="P53" s="1142"/>
      <c r="Q53" s="1142"/>
      <c r="R53" s="1142"/>
      <c r="S53" s="1142"/>
      <c r="T53" s="1143"/>
      <c r="U53" s="285"/>
      <c r="V53" s="317"/>
      <c r="W53" s="258"/>
      <c r="X53" s="317"/>
      <c r="Y53" s="317"/>
      <c r="Z53" s="317"/>
      <c r="AA53" s="318"/>
      <c r="AB53" s="317"/>
      <c r="AC53" s="317"/>
      <c r="AD53" s="319"/>
      <c r="AE53" s="318"/>
      <c r="AF53" s="319"/>
      <c r="AG53" s="286"/>
      <c r="AH53" s="1144">
        <f t="shared" si="0"/>
        <v>0</v>
      </c>
      <c r="AI53" s="1145"/>
      <c r="AJ53" s="907"/>
      <c r="AK53" s="1146"/>
      <c r="AL53" s="1144">
        <f t="shared" si="1"/>
        <v>0</v>
      </c>
      <c r="AM53" s="1145"/>
      <c r="AN53" s="1132"/>
      <c r="AO53" s="1133"/>
      <c r="AP53" s="1132"/>
      <c r="AQ53" s="1133"/>
      <c r="AR53" s="1132"/>
      <c r="AS53" s="1133"/>
      <c r="AT53" s="320"/>
      <c r="AU53" s="1134">
        <f t="shared" si="2"/>
        <v>0</v>
      </c>
      <c r="AV53" s="1135"/>
      <c r="AW53" s="321"/>
      <c r="AX53" s="322"/>
      <c r="AY53" s="323"/>
      <c r="AZ53" s="322"/>
      <c r="BA53" s="323"/>
      <c r="BB53" s="322"/>
      <c r="BC53" s="323"/>
      <c r="BD53" s="324"/>
      <c r="BF53" s="84" t="e">
        <f t="shared" si="3"/>
        <v>#DIV/0!</v>
      </c>
      <c r="BG53" s="14"/>
      <c r="BH53" s="14"/>
      <c r="BI53" s="14"/>
      <c r="BJ53" s="14"/>
      <c r="BK53" s="14"/>
    </row>
    <row r="54" spans="1:256" ht="18.75" thickBot="1">
      <c r="A54" s="325"/>
      <c r="B54" s="1136" t="s">
        <v>156</v>
      </c>
      <c r="C54" s="1137"/>
      <c r="D54" s="1137"/>
      <c r="E54" s="1137"/>
      <c r="F54" s="1137"/>
      <c r="G54" s="1137"/>
      <c r="H54" s="1137"/>
      <c r="I54" s="1137"/>
      <c r="J54" s="1137"/>
      <c r="K54" s="1137"/>
      <c r="L54" s="1137"/>
      <c r="M54" s="1137"/>
      <c r="N54" s="1137"/>
      <c r="O54" s="1137"/>
      <c r="P54" s="1137"/>
      <c r="Q54" s="1137"/>
      <c r="R54" s="1137"/>
      <c r="S54" s="1137"/>
      <c r="T54" s="1137"/>
      <c r="U54" s="1137"/>
      <c r="V54" s="1137"/>
      <c r="W54" s="1137"/>
      <c r="X54" s="1137"/>
      <c r="Y54" s="1137"/>
      <c r="Z54" s="1137"/>
      <c r="AA54" s="1137"/>
      <c r="AB54" s="1137"/>
      <c r="AC54" s="1137"/>
      <c r="AD54" s="1137"/>
      <c r="AE54" s="1137"/>
      <c r="AF54" s="1137"/>
      <c r="AG54" s="1138"/>
      <c r="AH54" s="1139">
        <f>SUM(AH9:AI53)</f>
        <v>12</v>
      </c>
      <c r="AI54" s="951"/>
      <c r="AJ54" s="951">
        <f>SUM(AJ9:AK53)</f>
        <v>360</v>
      </c>
      <c r="AK54" s="1140"/>
      <c r="AL54" s="950">
        <f>SUM(AL9:AM53)</f>
        <v>144</v>
      </c>
      <c r="AM54" s="951"/>
      <c r="AN54" s="951">
        <f>SUM(AN9:AO53)</f>
        <v>72</v>
      </c>
      <c r="AO54" s="951"/>
      <c r="AP54" s="951">
        <f>SUM(AP9:AQ53)</f>
        <v>0</v>
      </c>
      <c r="AQ54" s="951"/>
      <c r="AR54" s="951">
        <f>SUM(AR9:AS53)</f>
        <v>72</v>
      </c>
      <c r="AS54" s="951"/>
      <c r="AT54" s="326"/>
      <c r="AU54" s="951">
        <f>SUM(AU9:AV53)</f>
        <v>216</v>
      </c>
      <c r="AV54" s="1140"/>
      <c r="AW54" s="327"/>
      <c r="AX54" s="328"/>
      <c r="AY54" s="328"/>
      <c r="AZ54" s="328"/>
      <c r="BA54" s="328"/>
      <c r="BB54" s="328"/>
      <c r="BC54" s="328"/>
      <c r="BD54" s="329"/>
      <c r="BE54" s="330"/>
      <c r="BF54" s="84">
        <f t="shared" si="3"/>
        <v>0.6</v>
      </c>
      <c r="BG54" s="331"/>
      <c r="BH54" s="331"/>
      <c r="BI54" s="331"/>
      <c r="BJ54" s="331"/>
      <c r="BK54" s="331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  <c r="CG54" s="330"/>
      <c r="CH54" s="330"/>
      <c r="CI54" s="330"/>
      <c r="CJ54" s="330"/>
      <c r="CK54" s="330"/>
      <c r="CL54" s="330"/>
      <c r="CM54" s="330"/>
      <c r="CN54" s="330"/>
      <c r="CO54" s="330"/>
      <c r="CP54" s="330"/>
      <c r="CQ54" s="330"/>
      <c r="CR54" s="330"/>
      <c r="CS54" s="330"/>
      <c r="CT54" s="330"/>
      <c r="CU54" s="330"/>
      <c r="CV54" s="330"/>
      <c r="CW54" s="330"/>
      <c r="CX54" s="330"/>
      <c r="CY54" s="330"/>
      <c r="CZ54" s="330"/>
      <c r="DA54" s="330"/>
      <c r="DB54" s="330"/>
      <c r="DC54" s="330"/>
      <c r="DD54" s="330"/>
      <c r="DE54" s="330"/>
      <c r="DF54" s="330"/>
      <c r="DG54" s="330"/>
      <c r="DH54" s="330"/>
      <c r="DI54" s="330"/>
      <c r="DJ54" s="330"/>
      <c r="DK54" s="330"/>
      <c r="DL54" s="330"/>
      <c r="DM54" s="330"/>
      <c r="DN54" s="330"/>
      <c r="DO54" s="330"/>
      <c r="DP54" s="330"/>
      <c r="DQ54" s="330"/>
      <c r="DR54" s="330"/>
      <c r="DS54" s="330"/>
      <c r="DT54" s="330"/>
      <c r="DU54" s="330"/>
      <c r="DV54" s="330"/>
      <c r="DW54" s="330"/>
      <c r="DX54" s="330"/>
      <c r="DY54" s="330"/>
      <c r="DZ54" s="330"/>
      <c r="EA54" s="330"/>
      <c r="EB54" s="330"/>
      <c r="EC54" s="330"/>
      <c r="ED54" s="330"/>
      <c r="EE54" s="330"/>
      <c r="EF54" s="330"/>
      <c r="EG54" s="330"/>
      <c r="EH54" s="330"/>
      <c r="EI54" s="330"/>
      <c r="EJ54" s="330"/>
      <c r="EK54" s="330"/>
      <c r="EL54" s="330"/>
      <c r="EM54" s="330"/>
      <c r="EN54" s="330"/>
      <c r="EO54" s="330"/>
      <c r="EP54" s="330"/>
      <c r="EQ54" s="330"/>
      <c r="ER54" s="330"/>
      <c r="ES54" s="330"/>
      <c r="ET54" s="330"/>
      <c r="EU54" s="330"/>
      <c r="EV54" s="330"/>
      <c r="EW54" s="330"/>
      <c r="EX54" s="330"/>
      <c r="EY54" s="330"/>
      <c r="EZ54" s="330"/>
      <c r="FA54" s="330"/>
      <c r="FB54" s="330"/>
      <c r="FC54" s="330"/>
      <c r="FD54" s="330"/>
      <c r="FE54" s="330"/>
      <c r="FF54" s="330"/>
      <c r="FG54" s="330"/>
      <c r="FH54" s="330"/>
      <c r="FI54" s="330"/>
      <c r="FJ54" s="330"/>
      <c r="FK54" s="330"/>
      <c r="FL54" s="330"/>
      <c r="FM54" s="330"/>
      <c r="FN54" s="330"/>
      <c r="FO54" s="330"/>
      <c r="FP54" s="330"/>
      <c r="FQ54" s="330"/>
      <c r="FR54" s="330"/>
      <c r="FS54" s="330"/>
      <c r="FT54" s="330"/>
      <c r="FU54" s="330"/>
      <c r="FV54" s="330"/>
      <c r="FW54" s="330"/>
      <c r="FX54" s="330"/>
      <c r="FY54" s="330"/>
      <c r="FZ54" s="330"/>
      <c r="GA54" s="330"/>
      <c r="GB54" s="330"/>
      <c r="GC54" s="330"/>
      <c r="GD54" s="330"/>
      <c r="GE54" s="330"/>
      <c r="GF54" s="330"/>
      <c r="GG54" s="330"/>
      <c r="GH54" s="330"/>
      <c r="GI54" s="330"/>
      <c r="GJ54" s="330"/>
      <c r="GK54" s="330"/>
      <c r="GL54" s="330"/>
      <c r="GM54" s="330"/>
      <c r="GN54" s="330"/>
      <c r="GO54" s="330"/>
      <c r="GP54" s="330"/>
      <c r="GQ54" s="330"/>
      <c r="GR54" s="330"/>
      <c r="GS54" s="330"/>
      <c r="GT54" s="330"/>
      <c r="GU54" s="330"/>
      <c r="GV54" s="330"/>
      <c r="GW54" s="330"/>
      <c r="GX54" s="330"/>
      <c r="GY54" s="330"/>
      <c r="GZ54" s="330"/>
      <c r="HA54" s="330"/>
      <c r="HB54" s="330"/>
      <c r="HC54" s="330"/>
      <c r="HD54" s="330"/>
      <c r="HE54" s="330"/>
      <c r="HF54" s="330"/>
      <c r="HG54" s="330"/>
      <c r="HH54" s="330"/>
      <c r="HI54" s="330"/>
      <c r="HJ54" s="330"/>
      <c r="HK54" s="330"/>
      <c r="HL54" s="330"/>
      <c r="HM54" s="330"/>
      <c r="HN54" s="330"/>
      <c r="HO54" s="330"/>
      <c r="HP54" s="330"/>
      <c r="HQ54" s="330"/>
      <c r="HR54" s="330"/>
      <c r="HS54" s="330"/>
      <c r="HT54" s="330"/>
      <c r="HU54" s="330"/>
      <c r="HV54" s="330"/>
      <c r="HW54" s="330"/>
      <c r="HX54" s="330"/>
      <c r="HY54" s="330"/>
      <c r="HZ54" s="330"/>
      <c r="IA54" s="330"/>
      <c r="IB54" s="330"/>
      <c r="IC54" s="330"/>
      <c r="ID54" s="330"/>
      <c r="IE54" s="330"/>
      <c r="IF54" s="330"/>
      <c r="IG54" s="330"/>
      <c r="IH54" s="330"/>
      <c r="II54" s="330"/>
      <c r="IJ54" s="330"/>
      <c r="IK54" s="330"/>
      <c r="IL54" s="330"/>
      <c r="IM54" s="330"/>
      <c r="IN54" s="330"/>
      <c r="IO54" s="330"/>
      <c r="IP54" s="330"/>
      <c r="IQ54" s="330"/>
      <c r="IR54" s="330"/>
      <c r="IS54" s="330"/>
      <c r="IT54" s="330"/>
      <c r="IU54" s="330"/>
      <c r="IV54" s="330"/>
    </row>
    <row r="55" spans="1:63" ht="19.5" hidden="1" thickBot="1">
      <c r="A55" s="332"/>
      <c r="B55" s="1119" t="s">
        <v>98</v>
      </c>
      <c r="C55" s="1120"/>
      <c r="D55" s="1120"/>
      <c r="E55" s="1120"/>
      <c r="F55" s="1120"/>
      <c r="G55" s="1120"/>
      <c r="H55" s="1120"/>
      <c r="I55" s="1120"/>
      <c r="J55" s="1120"/>
      <c r="K55" s="1120"/>
      <c r="L55" s="1120"/>
      <c r="M55" s="1120"/>
      <c r="N55" s="1120"/>
      <c r="O55" s="1120"/>
      <c r="P55" s="1120"/>
      <c r="Q55" s="1120"/>
      <c r="R55" s="1120"/>
      <c r="S55" s="1120"/>
      <c r="T55" s="1120"/>
      <c r="U55" s="1120"/>
      <c r="V55" s="1120"/>
      <c r="W55" s="1120"/>
      <c r="X55" s="1120"/>
      <c r="Y55" s="1120"/>
      <c r="Z55" s="1120"/>
      <c r="AA55" s="1120"/>
      <c r="AB55" s="1120"/>
      <c r="AC55" s="1120"/>
      <c r="AD55" s="1120"/>
      <c r="AE55" s="1120"/>
      <c r="AF55" s="1120"/>
      <c r="AG55" s="1120"/>
      <c r="AH55" s="1120"/>
      <c r="AI55" s="1120"/>
      <c r="AJ55" s="1120"/>
      <c r="AK55" s="1120"/>
      <c r="AL55" s="1120"/>
      <c r="AM55" s="1120"/>
      <c r="AN55" s="1120"/>
      <c r="AO55" s="1120"/>
      <c r="AP55" s="1120"/>
      <c r="AQ55" s="1120"/>
      <c r="AR55" s="1120"/>
      <c r="AS55" s="1120"/>
      <c r="AT55" s="1120"/>
      <c r="AU55" s="1120"/>
      <c r="AV55" s="1120"/>
      <c r="AW55" s="1120"/>
      <c r="AX55" s="1120"/>
      <c r="AY55" s="1120"/>
      <c r="AZ55" s="1120"/>
      <c r="BA55" s="1120"/>
      <c r="BB55" s="1120"/>
      <c r="BC55" s="1120"/>
      <c r="BD55" s="1121"/>
      <c r="BF55" s="84"/>
      <c r="BG55" s="14"/>
      <c r="BH55" s="14"/>
      <c r="BI55" s="14"/>
      <c r="BJ55" s="14"/>
      <c r="BK55" s="14"/>
    </row>
    <row r="56" spans="1:63" ht="18" hidden="1">
      <c r="A56" s="333">
        <v>1</v>
      </c>
      <c r="B56" s="1122"/>
      <c r="C56" s="1123"/>
      <c r="D56" s="1123"/>
      <c r="E56" s="1123"/>
      <c r="F56" s="1123"/>
      <c r="G56" s="1123"/>
      <c r="H56" s="1123"/>
      <c r="I56" s="1123"/>
      <c r="J56" s="1123"/>
      <c r="K56" s="1123"/>
      <c r="L56" s="1123"/>
      <c r="M56" s="1123"/>
      <c r="N56" s="1123"/>
      <c r="O56" s="1123"/>
      <c r="P56" s="1123"/>
      <c r="Q56" s="1123"/>
      <c r="R56" s="1123"/>
      <c r="S56" s="1123"/>
      <c r="T56" s="1124"/>
      <c r="U56" s="256"/>
      <c r="V56" s="256"/>
      <c r="W56" s="334"/>
      <c r="X56" s="335"/>
      <c r="Y56" s="256"/>
      <c r="Z56" s="256"/>
      <c r="AA56" s="257"/>
      <c r="AB56" s="256"/>
      <c r="AC56" s="256"/>
      <c r="AD56" s="258"/>
      <c r="AE56" s="257"/>
      <c r="AF56" s="258"/>
      <c r="AG56" s="256"/>
      <c r="AH56" s="1125">
        <f aca="true" t="shared" si="4" ref="AH56:AH70">AJ56/30</f>
        <v>0</v>
      </c>
      <c r="AI56" s="1126"/>
      <c r="AJ56" s="1127"/>
      <c r="AK56" s="1128"/>
      <c r="AL56" s="1125">
        <f aca="true" t="shared" si="5" ref="AL56:AL70">SUM(AN56:AS56)</f>
        <v>0</v>
      </c>
      <c r="AM56" s="1126"/>
      <c r="AN56" s="1129"/>
      <c r="AO56" s="1129"/>
      <c r="AP56" s="1129"/>
      <c r="AQ56" s="1129"/>
      <c r="AR56" s="1129"/>
      <c r="AS56" s="1129"/>
      <c r="AT56" s="248"/>
      <c r="AU56" s="1130">
        <f aca="true" t="shared" si="6" ref="AU56:AU70">AJ56-AL56</f>
        <v>0</v>
      </c>
      <c r="AV56" s="1131"/>
      <c r="AW56" s="249"/>
      <c r="AX56" s="336"/>
      <c r="AY56" s="250"/>
      <c r="AZ56" s="337"/>
      <c r="BA56" s="250"/>
      <c r="BB56" s="336"/>
      <c r="BC56" s="250"/>
      <c r="BD56" s="338"/>
      <c r="BF56" s="84" t="e">
        <f aca="true" t="shared" si="7" ref="BF56:BF89">AU56/AJ56</f>
        <v>#DIV/0!</v>
      </c>
      <c r="BG56" s="14"/>
      <c r="BH56" s="14"/>
      <c r="BI56" s="14"/>
      <c r="BJ56" s="14"/>
      <c r="BK56" s="14"/>
    </row>
    <row r="57" spans="1:63" ht="18" hidden="1">
      <c r="A57" s="339">
        <v>2</v>
      </c>
      <c r="B57" s="1115"/>
      <c r="C57" s="1116"/>
      <c r="D57" s="1116"/>
      <c r="E57" s="1116"/>
      <c r="F57" s="1116"/>
      <c r="G57" s="1116"/>
      <c r="H57" s="1116"/>
      <c r="I57" s="1116"/>
      <c r="J57" s="1116"/>
      <c r="K57" s="1116"/>
      <c r="L57" s="1116"/>
      <c r="M57" s="1116"/>
      <c r="N57" s="1116"/>
      <c r="O57" s="1116"/>
      <c r="P57" s="1116"/>
      <c r="Q57" s="1116"/>
      <c r="R57" s="1116"/>
      <c r="S57" s="1116"/>
      <c r="T57" s="1117"/>
      <c r="U57" s="256"/>
      <c r="V57" s="256"/>
      <c r="W57" s="334"/>
      <c r="X57" s="335"/>
      <c r="Y57" s="256"/>
      <c r="Z57" s="256"/>
      <c r="AA57" s="340"/>
      <c r="AB57" s="341"/>
      <c r="AC57" s="341"/>
      <c r="AD57" s="258"/>
      <c r="AE57" s="257"/>
      <c r="AF57" s="258"/>
      <c r="AG57" s="256"/>
      <c r="AH57" s="1090">
        <f t="shared" si="4"/>
        <v>0</v>
      </c>
      <c r="AI57" s="937"/>
      <c r="AJ57" s="1076"/>
      <c r="AK57" s="1077"/>
      <c r="AL57" s="1102">
        <f t="shared" si="5"/>
        <v>0</v>
      </c>
      <c r="AM57" s="1103"/>
      <c r="AN57" s="1118"/>
      <c r="AO57" s="1118"/>
      <c r="AP57" s="1118"/>
      <c r="AQ57" s="1118"/>
      <c r="AR57" s="1118"/>
      <c r="AS57" s="1118"/>
      <c r="AT57" s="258"/>
      <c r="AU57" s="1067">
        <f t="shared" si="6"/>
        <v>0</v>
      </c>
      <c r="AV57" s="1068"/>
      <c r="AW57" s="261"/>
      <c r="AX57" s="342"/>
      <c r="AY57" s="262"/>
      <c r="AZ57" s="342"/>
      <c r="BA57" s="262"/>
      <c r="BB57" s="342"/>
      <c r="BC57" s="262"/>
      <c r="BD57" s="343"/>
      <c r="BF57" s="84" t="e">
        <f t="shared" si="7"/>
        <v>#DIV/0!</v>
      </c>
      <c r="BG57" s="14"/>
      <c r="BH57" s="14"/>
      <c r="BI57" s="14"/>
      <c r="BJ57" s="14"/>
      <c r="BK57" s="14"/>
    </row>
    <row r="58" spans="1:63" ht="18" hidden="1">
      <c r="A58" s="339">
        <v>3</v>
      </c>
      <c r="B58" s="1115"/>
      <c r="C58" s="1116"/>
      <c r="D58" s="1116"/>
      <c r="E58" s="1116"/>
      <c r="F58" s="1116"/>
      <c r="G58" s="1116"/>
      <c r="H58" s="1116"/>
      <c r="I58" s="1116"/>
      <c r="J58" s="1116"/>
      <c r="K58" s="1116"/>
      <c r="L58" s="1116"/>
      <c r="M58" s="1116"/>
      <c r="N58" s="1116"/>
      <c r="O58" s="1116"/>
      <c r="P58" s="1116"/>
      <c r="Q58" s="1116"/>
      <c r="R58" s="1116"/>
      <c r="S58" s="1116"/>
      <c r="T58" s="1117"/>
      <c r="U58" s="256"/>
      <c r="V58" s="256"/>
      <c r="W58" s="334"/>
      <c r="X58" s="335"/>
      <c r="Y58" s="256"/>
      <c r="Z58" s="344"/>
      <c r="AA58" s="340"/>
      <c r="AB58" s="345"/>
      <c r="AC58" s="345"/>
      <c r="AD58" s="258"/>
      <c r="AE58" s="257"/>
      <c r="AF58" s="258"/>
      <c r="AG58" s="256"/>
      <c r="AH58" s="1090">
        <f t="shared" si="4"/>
        <v>0</v>
      </c>
      <c r="AI58" s="937"/>
      <c r="AJ58" s="1076"/>
      <c r="AK58" s="1077"/>
      <c r="AL58" s="1102">
        <f t="shared" si="5"/>
        <v>0</v>
      </c>
      <c r="AM58" s="1103"/>
      <c r="AN58" s="1104"/>
      <c r="AO58" s="1105"/>
      <c r="AP58" s="1104"/>
      <c r="AQ58" s="1105"/>
      <c r="AR58" s="1104"/>
      <c r="AS58" s="1105"/>
      <c r="AT58" s="258"/>
      <c r="AU58" s="1067">
        <f t="shared" si="6"/>
        <v>0</v>
      </c>
      <c r="AV58" s="1068"/>
      <c r="AW58" s="261"/>
      <c r="AX58" s="342"/>
      <c r="AY58" s="262"/>
      <c r="AZ58" s="342"/>
      <c r="BA58" s="262"/>
      <c r="BB58" s="342"/>
      <c r="BC58" s="262"/>
      <c r="BD58" s="343"/>
      <c r="BF58" s="84" t="e">
        <f t="shared" si="7"/>
        <v>#DIV/0!</v>
      </c>
      <c r="BG58" s="14"/>
      <c r="BH58" s="14"/>
      <c r="BI58" s="14"/>
      <c r="BJ58" s="14"/>
      <c r="BK58" s="14"/>
    </row>
    <row r="59" spans="1:63" ht="18" hidden="1">
      <c r="A59" s="339">
        <v>4</v>
      </c>
      <c r="B59" s="1115"/>
      <c r="C59" s="1116"/>
      <c r="D59" s="1116"/>
      <c r="E59" s="1116"/>
      <c r="F59" s="1116"/>
      <c r="G59" s="1116"/>
      <c r="H59" s="1116"/>
      <c r="I59" s="1116"/>
      <c r="J59" s="1116"/>
      <c r="K59" s="1116"/>
      <c r="L59" s="1116"/>
      <c r="M59" s="1116"/>
      <c r="N59" s="1116"/>
      <c r="O59" s="1116"/>
      <c r="P59" s="1116"/>
      <c r="Q59" s="1116"/>
      <c r="R59" s="1116"/>
      <c r="S59" s="1116"/>
      <c r="T59" s="1117"/>
      <c r="U59" s="256"/>
      <c r="V59" s="257"/>
      <c r="W59" s="346"/>
      <c r="X59" s="335"/>
      <c r="Y59" s="256"/>
      <c r="Z59" s="256"/>
      <c r="AA59" s="257"/>
      <c r="AB59" s="256"/>
      <c r="AC59" s="256"/>
      <c r="AD59" s="258"/>
      <c r="AE59" s="257"/>
      <c r="AF59" s="258"/>
      <c r="AG59" s="256"/>
      <c r="AH59" s="1090">
        <f t="shared" si="4"/>
        <v>0</v>
      </c>
      <c r="AI59" s="937"/>
      <c r="AJ59" s="1076"/>
      <c r="AK59" s="1077"/>
      <c r="AL59" s="1102">
        <f t="shared" si="5"/>
        <v>0</v>
      </c>
      <c r="AM59" s="1103"/>
      <c r="AN59" s="1104"/>
      <c r="AO59" s="1105"/>
      <c r="AP59" s="1104"/>
      <c r="AQ59" s="1105"/>
      <c r="AR59" s="1104"/>
      <c r="AS59" s="1105"/>
      <c r="AT59" s="258"/>
      <c r="AU59" s="1067">
        <f t="shared" si="6"/>
        <v>0</v>
      </c>
      <c r="AV59" s="1068"/>
      <c r="AW59" s="261"/>
      <c r="AX59" s="342"/>
      <c r="AY59" s="262"/>
      <c r="AZ59" s="342"/>
      <c r="BA59" s="262"/>
      <c r="BB59" s="342"/>
      <c r="BC59" s="262"/>
      <c r="BD59" s="343"/>
      <c r="BF59" s="84" t="e">
        <f t="shared" si="7"/>
        <v>#DIV/0!</v>
      </c>
      <c r="BG59" s="14"/>
      <c r="BH59" s="14"/>
      <c r="BI59" s="14"/>
      <c r="BJ59" s="14"/>
      <c r="BK59" s="14"/>
    </row>
    <row r="60" spans="1:63" ht="18.75" hidden="1">
      <c r="A60" s="339">
        <v>5</v>
      </c>
      <c r="B60" s="1106"/>
      <c r="C60" s="1107"/>
      <c r="D60" s="1107"/>
      <c r="E60" s="1107"/>
      <c r="F60" s="1107"/>
      <c r="G60" s="1107"/>
      <c r="H60" s="1107"/>
      <c r="I60" s="1107"/>
      <c r="J60" s="1107"/>
      <c r="K60" s="1107"/>
      <c r="L60" s="1107"/>
      <c r="M60" s="1107"/>
      <c r="N60" s="1107"/>
      <c r="O60" s="1107"/>
      <c r="P60" s="1107"/>
      <c r="Q60" s="1107"/>
      <c r="R60" s="1107"/>
      <c r="S60" s="1107"/>
      <c r="T60" s="1108"/>
      <c r="U60" s="291"/>
      <c r="V60" s="294"/>
      <c r="W60" s="346"/>
      <c r="X60" s="335"/>
      <c r="Y60" s="256"/>
      <c r="Z60" s="256"/>
      <c r="AA60" s="257"/>
      <c r="AB60" s="256"/>
      <c r="AC60" s="256"/>
      <c r="AD60" s="258"/>
      <c r="AE60" s="257"/>
      <c r="AF60" s="258"/>
      <c r="AG60" s="256"/>
      <c r="AH60" s="1090">
        <f t="shared" si="4"/>
        <v>0</v>
      </c>
      <c r="AI60" s="937"/>
      <c r="AJ60" s="1109"/>
      <c r="AK60" s="1110"/>
      <c r="AL60" s="1111">
        <f t="shared" si="5"/>
        <v>0</v>
      </c>
      <c r="AM60" s="1112"/>
      <c r="AN60" s="1113"/>
      <c r="AO60" s="1114"/>
      <c r="AP60" s="1113"/>
      <c r="AQ60" s="1114"/>
      <c r="AR60" s="1113"/>
      <c r="AS60" s="1114"/>
      <c r="AT60" s="293"/>
      <c r="AU60" s="1051">
        <f t="shared" si="6"/>
        <v>0</v>
      </c>
      <c r="AV60" s="1052"/>
      <c r="AW60" s="295"/>
      <c r="AX60" s="347"/>
      <c r="AY60" s="296"/>
      <c r="AZ60" s="347"/>
      <c r="BA60" s="296"/>
      <c r="BB60" s="347"/>
      <c r="BC60" s="296"/>
      <c r="BD60" s="348"/>
      <c r="BF60" s="84" t="e">
        <f t="shared" si="7"/>
        <v>#DIV/0!</v>
      </c>
      <c r="BG60" s="14"/>
      <c r="BH60" s="14"/>
      <c r="BI60" s="14"/>
      <c r="BJ60" s="14"/>
      <c r="BK60" s="14"/>
    </row>
    <row r="61" spans="1:63" ht="18" hidden="1">
      <c r="A61" s="333">
        <v>6</v>
      </c>
      <c r="B61" s="1078"/>
      <c r="C61" s="1079"/>
      <c r="D61" s="1079"/>
      <c r="E61" s="1079"/>
      <c r="F61" s="1079"/>
      <c r="G61" s="1079"/>
      <c r="H61" s="1079"/>
      <c r="I61" s="1079"/>
      <c r="J61" s="1079"/>
      <c r="K61" s="1079"/>
      <c r="L61" s="1079"/>
      <c r="M61" s="1079"/>
      <c r="N61" s="1079"/>
      <c r="O61" s="1079"/>
      <c r="P61" s="1079"/>
      <c r="Q61" s="1079"/>
      <c r="R61" s="1079"/>
      <c r="S61" s="1079"/>
      <c r="T61" s="1080"/>
      <c r="U61" s="256"/>
      <c r="V61" s="257"/>
      <c r="W61" s="256"/>
      <c r="X61" s="256"/>
      <c r="Y61" s="256"/>
      <c r="Z61" s="256"/>
      <c r="AA61" s="257"/>
      <c r="AB61" s="256"/>
      <c r="AC61" s="256"/>
      <c r="AD61" s="258"/>
      <c r="AE61" s="257"/>
      <c r="AF61" s="258"/>
      <c r="AG61" s="256"/>
      <c r="AH61" s="1090">
        <f t="shared" si="4"/>
        <v>0</v>
      </c>
      <c r="AI61" s="937"/>
      <c r="AJ61" s="964"/>
      <c r="AK61" s="1081"/>
      <c r="AL61" s="1102">
        <f t="shared" si="5"/>
        <v>0</v>
      </c>
      <c r="AM61" s="1103"/>
      <c r="AN61" s="962"/>
      <c r="AO61" s="963"/>
      <c r="AP61" s="962"/>
      <c r="AQ61" s="963"/>
      <c r="AR61" s="962"/>
      <c r="AS61" s="963"/>
      <c r="AT61" s="258"/>
      <c r="AU61" s="1067">
        <f t="shared" si="6"/>
        <v>0</v>
      </c>
      <c r="AV61" s="1068"/>
      <c r="AW61" s="261"/>
      <c r="AX61" s="258"/>
      <c r="AY61" s="262"/>
      <c r="AZ61" s="258"/>
      <c r="BA61" s="262"/>
      <c r="BB61" s="258"/>
      <c r="BC61" s="262"/>
      <c r="BD61" s="265"/>
      <c r="BF61" s="84" t="e">
        <f t="shared" si="7"/>
        <v>#DIV/0!</v>
      </c>
      <c r="BG61" s="14"/>
      <c r="BH61" s="14"/>
      <c r="BI61" s="14"/>
      <c r="BJ61" s="14"/>
      <c r="BK61" s="14"/>
    </row>
    <row r="62" spans="1:63" ht="18.75" hidden="1">
      <c r="A62" s="339">
        <v>7</v>
      </c>
      <c r="B62" s="1099"/>
      <c r="C62" s="1100"/>
      <c r="D62" s="1100"/>
      <c r="E62" s="1100"/>
      <c r="F62" s="1100"/>
      <c r="G62" s="1100"/>
      <c r="H62" s="1100"/>
      <c r="I62" s="1100"/>
      <c r="J62" s="1100"/>
      <c r="K62" s="1100"/>
      <c r="L62" s="1100"/>
      <c r="M62" s="1100"/>
      <c r="N62" s="1100"/>
      <c r="O62" s="1100"/>
      <c r="P62" s="1100"/>
      <c r="Q62" s="1100"/>
      <c r="R62" s="1100"/>
      <c r="S62" s="1100"/>
      <c r="T62" s="1101"/>
      <c r="U62" s="256"/>
      <c r="V62" s="350"/>
      <c r="W62" s="256"/>
      <c r="X62" s="256"/>
      <c r="Y62" s="256"/>
      <c r="Z62" s="256"/>
      <c r="AA62" s="257"/>
      <c r="AB62" s="256"/>
      <c r="AC62" s="256"/>
      <c r="AD62" s="258"/>
      <c r="AE62" s="257"/>
      <c r="AF62" s="258"/>
      <c r="AG62" s="256"/>
      <c r="AH62" s="1090">
        <f t="shared" si="4"/>
        <v>0</v>
      </c>
      <c r="AI62" s="937"/>
      <c r="AJ62" s="916"/>
      <c r="AK62" s="1089"/>
      <c r="AL62" s="1072">
        <f t="shared" si="5"/>
        <v>0</v>
      </c>
      <c r="AM62" s="910"/>
      <c r="AN62" s="960"/>
      <c r="AO62" s="961"/>
      <c r="AP62" s="960"/>
      <c r="AQ62" s="961"/>
      <c r="AR62" s="960"/>
      <c r="AS62" s="961"/>
      <c r="AT62" s="256"/>
      <c r="AU62" s="1067">
        <f t="shared" si="6"/>
        <v>0</v>
      </c>
      <c r="AV62" s="1068"/>
      <c r="AW62" s="352"/>
      <c r="AX62" s="314"/>
      <c r="AY62" s="315"/>
      <c r="AZ62" s="314"/>
      <c r="BA62" s="315"/>
      <c r="BB62" s="314"/>
      <c r="BC62" s="315"/>
      <c r="BD62" s="313"/>
      <c r="BF62" s="84" t="e">
        <f t="shared" si="7"/>
        <v>#DIV/0!</v>
      </c>
      <c r="BG62" s="14"/>
      <c r="BH62" s="14"/>
      <c r="BI62" s="14"/>
      <c r="BJ62" s="14"/>
      <c r="BK62" s="14"/>
    </row>
    <row r="63" spans="1:63" ht="18.75" hidden="1">
      <c r="A63" s="339">
        <v>8</v>
      </c>
      <c r="B63" s="1096"/>
      <c r="C63" s="1097"/>
      <c r="D63" s="1097"/>
      <c r="E63" s="1097"/>
      <c r="F63" s="1097"/>
      <c r="G63" s="1097"/>
      <c r="H63" s="1097"/>
      <c r="I63" s="1097"/>
      <c r="J63" s="1097"/>
      <c r="K63" s="1097"/>
      <c r="L63" s="1097"/>
      <c r="M63" s="1097"/>
      <c r="N63" s="1097"/>
      <c r="O63" s="1097"/>
      <c r="P63" s="1097"/>
      <c r="Q63" s="1097"/>
      <c r="R63" s="1097"/>
      <c r="S63" s="1097"/>
      <c r="T63" s="1098"/>
      <c r="U63" s="256"/>
      <c r="V63" s="256"/>
      <c r="W63" s="258"/>
      <c r="X63" s="256"/>
      <c r="Y63" s="256"/>
      <c r="Z63" s="256"/>
      <c r="AA63" s="257"/>
      <c r="AB63" s="256"/>
      <c r="AC63" s="256"/>
      <c r="AD63" s="258"/>
      <c r="AE63" s="257"/>
      <c r="AF63" s="258"/>
      <c r="AG63" s="256"/>
      <c r="AH63" s="1090">
        <f t="shared" si="4"/>
        <v>0</v>
      </c>
      <c r="AI63" s="937"/>
      <c r="AJ63" s="964"/>
      <c r="AK63" s="1081"/>
      <c r="AL63" s="1072">
        <f t="shared" si="5"/>
        <v>0</v>
      </c>
      <c r="AM63" s="910"/>
      <c r="AN63" s="1094"/>
      <c r="AO63" s="1095"/>
      <c r="AP63" s="1094"/>
      <c r="AQ63" s="1095"/>
      <c r="AR63" s="1091"/>
      <c r="AS63" s="1091"/>
      <c r="AT63" s="256"/>
      <c r="AU63" s="1067">
        <f t="shared" si="6"/>
        <v>0</v>
      </c>
      <c r="AV63" s="1068"/>
      <c r="AW63" s="261"/>
      <c r="AX63" s="258"/>
      <c r="AY63" s="262"/>
      <c r="AZ63" s="258"/>
      <c r="BA63" s="262"/>
      <c r="BB63" s="258"/>
      <c r="BC63" s="262"/>
      <c r="BD63" s="265"/>
      <c r="BF63" s="84" t="e">
        <f t="shared" si="7"/>
        <v>#DIV/0!</v>
      </c>
      <c r="BG63" s="14"/>
      <c r="BH63" s="14"/>
      <c r="BI63" s="14"/>
      <c r="BJ63" s="14"/>
      <c r="BK63" s="14"/>
    </row>
    <row r="64" spans="1:63" ht="18.75" hidden="1">
      <c r="A64" s="339">
        <v>9</v>
      </c>
      <c r="B64" s="1084"/>
      <c r="C64" s="1085"/>
      <c r="D64" s="1085"/>
      <c r="E64" s="1085"/>
      <c r="F64" s="1085"/>
      <c r="G64" s="1085"/>
      <c r="H64" s="1085"/>
      <c r="I64" s="1085"/>
      <c r="J64" s="1085"/>
      <c r="K64" s="1085"/>
      <c r="L64" s="1085"/>
      <c r="M64" s="1085"/>
      <c r="N64" s="1085"/>
      <c r="O64" s="1085"/>
      <c r="P64" s="1085"/>
      <c r="Q64" s="1085"/>
      <c r="R64" s="1085"/>
      <c r="S64" s="1085"/>
      <c r="T64" s="1086"/>
      <c r="U64" s="256"/>
      <c r="V64" s="256"/>
      <c r="W64" s="258"/>
      <c r="X64" s="256"/>
      <c r="Y64" s="256"/>
      <c r="Z64" s="256"/>
      <c r="AA64" s="353"/>
      <c r="AB64" s="349"/>
      <c r="AC64" s="349"/>
      <c r="AD64" s="259"/>
      <c r="AE64" s="353"/>
      <c r="AF64" s="1092"/>
      <c r="AG64" s="1093"/>
      <c r="AH64" s="1090">
        <f t="shared" si="4"/>
        <v>0</v>
      </c>
      <c r="AI64" s="937"/>
      <c r="AJ64" s="1076"/>
      <c r="AK64" s="1077"/>
      <c r="AL64" s="1072">
        <f t="shared" si="5"/>
        <v>0</v>
      </c>
      <c r="AM64" s="910"/>
      <c r="AN64" s="1094"/>
      <c r="AO64" s="1095"/>
      <c r="AP64" s="1094"/>
      <c r="AQ64" s="1095"/>
      <c r="AR64" s="1094"/>
      <c r="AS64" s="1095"/>
      <c r="AT64" s="258"/>
      <c r="AU64" s="1067">
        <f t="shared" si="6"/>
        <v>0</v>
      </c>
      <c r="AV64" s="1068"/>
      <c r="AW64" s="261"/>
      <c r="AX64" s="258"/>
      <c r="AY64" s="262"/>
      <c r="AZ64" s="258"/>
      <c r="BA64" s="262"/>
      <c r="BB64" s="258"/>
      <c r="BC64" s="262"/>
      <c r="BD64" s="265"/>
      <c r="BF64" s="84" t="e">
        <f t="shared" si="7"/>
        <v>#DIV/0!</v>
      </c>
      <c r="BG64" s="14"/>
      <c r="BH64" s="14"/>
      <c r="BI64" s="14"/>
      <c r="BJ64" s="14"/>
      <c r="BK64" s="14"/>
    </row>
    <row r="65" spans="1:63" ht="18" hidden="1">
      <c r="A65" s="339">
        <v>10</v>
      </c>
      <c r="B65" s="1078"/>
      <c r="C65" s="1079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80"/>
      <c r="U65" s="256"/>
      <c r="V65" s="257"/>
      <c r="W65" s="256"/>
      <c r="X65" s="256"/>
      <c r="Y65" s="256"/>
      <c r="Z65" s="256"/>
      <c r="AA65" s="257"/>
      <c r="AB65" s="256"/>
      <c r="AC65" s="256"/>
      <c r="AD65" s="259"/>
      <c r="AE65" s="353"/>
      <c r="AF65" s="259"/>
      <c r="AG65" s="349"/>
      <c r="AH65" s="1090">
        <f t="shared" si="4"/>
        <v>0</v>
      </c>
      <c r="AI65" s="937"/>
      <c r="AJ65" s="964"/>
      <c r="AK65" s="1081"/>
      <c r="AL65" s="1072">
        <f t="shared" si="5"/>
        <v>0</v>
      </c>
      <c r="AM65" s="910"/>
      <c r="AN65" s="962"/>
      <c r="AO65" s="963"/>
      <c r="AP65" s="962"/>
      <c r="AQ65" s="963"/>
      <c r="AR65" s="962"/>
      <c r="AS65" s="963"/>
      <c r="AT65" s="256"/>
      <c r="AU65" s="1067">
        <f t="shared" si="6"/>
        <v>0</v>
      </c>
      <c r="AV65" s="1068"/>
      <c r="AW65" s="261"/>
      <c r="AX65" s="258"/>
      <c r="AY65" s="262"/>
      <c r="AZ65" s="258"/>
      <c r="BA65" s="262"/>
      <c r="BB65" s="258"/>
      <c r="BC65" s="262"/>
      <c r="BD65" s="265"/>
      <c r="BF65" s="84" t="e">
        <f t="shared" si="7"/>
        <v>#DIV/0!</v>
      </c>
      <c r="BG65" s="14"/>
      <c r="BH65" s="14"/>
      <c r="BI65" s="14"/>
      <c r="BJ65" s="14"/>
      <c r="BK65" s="14"/>
    </row>
    <row r="66" spans="1:63" ht="18.75" hidden="1">
      <c r="A66" s="333">
        <v>11</v>
      </c>
      <c r="B66" s="1084"/>
      <c r="C66" s="1085"/>
      <c r="D66" s="1085"/>
      <c r="E66" s="1085"/>
      <c r="F66" s="1085"/>
      <c r="G66" s="1085"/>
      <c r="H66" s="1085"/>
      <c r="I66" s="1085"/>
      <c r="J66" s="1085"/>
      <c r="K66" s="1085"/>
      <c r="L66" s="1085"/>
      <c r="M66" s="1085"/>
      <c r="N66" s="1085"/>
      <c r="O66" s="1085"/>
      <c r="P66" s="1085"/>
      <c r="Q66" s="1085"/>
      <c r="R66" s="1085"/>
      <c r="S66" s="1085"/>
      <c r="T66" s="1086"/>
      <c r="U66" s="354"/>
      <c r="V66" s="350"/>
      <c r="W66" s="256"/>
      <c r="X66" s="256"/>
      <c r="Y66" s="256"/>
      <c r="Z66" s="256"/>
      <c r="AA66" s="257"/>
      <c r="AB66" s="256"/>
      <c r="AC66" s="256"/>
      <c r="AD66" s="259"/>
      <c r="AE66" s="353"/>
      <c r="AF66" s="259"/>
      <c r="AG66" s="349"/>
      <c r="AH66" s="1087">
        <f t="shared" si="4"/>
        <v>0</v>
      </c>
      <c r="AI66" s="1088"/>
      <c r="AJ66" s="916"/>
      <c r="AK66" s="1089"/>
      <c r="AL66" s="1064">
        <f t="shared" si="5"/>
        <v>0</v>
      </c>
      <c r="AM66" s="1065"/>
      <c r="AN66" s="960"/>
      <c r="AO66" s="961"/>
      <c r="AP66" s="960"/>
      <c r="AQ66" s="961"/>
      <c r="AR66" s="960"/>
      <c r="AS66" s="961"/>
      <c r="AT66" s="291"/>
      <c r="AU66" s="1051">
        <f t="shared" si="6"/>
        <v>0</v>
      </c>
      <c r="AV66" s="1052"/>
      <c r="AW66" s="352"/>
      <c r="AX66" s="314"/>
      <c r="AY66" s="315"/>
      <c r="AZ66" s="314"/>
      <c r="BA66" s="315"/>
      <c r="BB66" s="314"/>
      <c r="BC66" s="315"/>
      <c r="BD66" s="313"/>
      <c r="BF66" s="84" t="e">
        <f t="shared" si="7"/>
        <v>#DIV/0!</v>
      </c>
      <c r="BG66" s="14"/>
      <c r="BH66" s="14"/>
      <c r="BI66" s="14"/>
      <c r="BJ66" s="14"/>
      <c r="BK66" s="14"/>
    </row>
    <row r="67" spans="1:63" ht="18" hidden="1">
      <c r="A67" s="339">
        <v>12</v>
      </c>
      <c r="B67" s="1078"/>
      <c r="C67" s="1079"/>
      <c r="D67" s="1079"/>
      <c r="E67" s="1079"/>
      <c r="F67" s="1079"/>
      <c r="G67" s="1079"/>
      <c r="H67" s="1079"/>
      <c r="I67" s="1079"/>
      <c r="J67" s="1079"/>
      <c r="K67" s="1079"/>
      <c r="L67" s="1079"/>
      <c r="M67" s="1079"/>
      <c r="N67" s="1079"/>
      <c r="O67" s="1079"/>
      <c r="P67" s="1079"/>
      <c r="Q67" s="1079"/>
      <c r="R67" s="1079"/>
      <c r="S67" s="1079"/>
      <c r="T67" s="1080"/>
      <c r="U67" s="256"/>
      <c r="V67" s="256"/>
      <c r="W67" s="258"/>
      <c r="X67" s="256"/>
      <c r="Y67" s="256"/>
      <c r="Z67" s="256"/>
      <c r="AA67" s="257"/>
      <c r="AB67" s="256"/>
      <c r="AC67" s="256"/>
      <c r="AD67" s="259"/>
      <c r="AE67" s="353"/>
      <c r="AF67" s="355"/>
      <c r="AG67" s="356"/>
      <c r="AH67" s="1072">
        <f t="shared" si="4"/>
        <v>0</v>
      </c>
      <c r="AI67" s="910"/>
      <c r="AJ67" s="964"/>
      <c r="AK67" s="1081"/>
      <c r="AL67" s="1072">
        <f t="shared" si="5"/>
        <v>0</v>
      </c>
      <c r="AM67" s="910"/>
      <c r="AN67" s="1082"/>
      <c r="AO67" s="1083"/>
      <c r="AP67" s="1082"/>
      <c r="AQ67" s="1083"/>
      <c r="AR67" s="962"/>
      <c r="AS67" s="963"/>
      <c r="AT67" s="256"/>
      <c r="AU67" s="1067">
        <f t="shared" si="6"/>
        <v>0</v>
      </c>
      <c r="AV67" s="1068"/>
      <c r="AW67" s="261"/>
      <c r="AX67" s="258"/>
      <c r="AY67" s="262"/>
      <c r="AZ67" s="258"/>
      <c r="BA67" s="262"/>
      <c r="BB67" s="258"/>
      <c r="BC67" s="262"/>
      <c r="BD67" s="265"/>
      <c r="BF67" s="84" t="e">
        <f t="shared" si="7"/>
        <v>#DIV/0!</v>
      </c>
      <c r="BG67" s="14"/>
      <c r="BH67" s="14"/>
      <c r="BI67" s="14"/>
      <c r="BJ67" s="14"/>
      <c r="BK67" s="14"/>
    </row>
    <row r="68" spans="1:63" ht="18" hidden="1">
      <c r="A68" s="339">
        <v>13</v>
      </c>
      <c r="B68" s="1073"/>
      <c r="C68" s="1074"/>
      <c r="D68" s="1074"/>
      <c r="E68" s="1074"/>
      <c r="F68" s="1074"/>
      <c r="G68" s="1074"/>
      <c r="H68" s="1074"/>
      <c r="I68" s="1074"/>
      <c r="J68" s="1074"/>
      <c r="K68" s="1074"/>
      <c r="L68" s="1074"/>
      <c r="M68" s="1074"/>
      <c r="N68" s="1074"/>
      <c r="O68" s="1074"/>
      <c r="P68" s="1074"/>
      <c r="Q68" s="1074"/>
      <c r="R68" s="1074"/>
      <c r="S68" s="1074"/>
      <c r="T68" s="1075"/>
      <c r="U68" s="256"/>
      <c r="V68" s="256"/>
      <c r="W68" s="258"/>
      <c r="X68" s="256"/>
      <c r="Y68" s="291"/>
      <c r="Z68" s="291"/>
      <c r="AA68" s="294"/>
      <c r="AB68" s="291"/>
      <c r="AC68" s="291"/>
      <c r="AD68" s="357"/>
      <c r="AE68" s="358"/>
      <c r="AF68" s="359"/>
      <c r="AG68" s="360"/>
      <c r="AH68" s="1072">
        <f t="shared" si="4"/>
        <v>0</v>
      </c>
      <c r="AI68" s="910"/>
      <c r="AJ68" s="1076"/>
      <c r="AK68" s="1077"/>
      <c r="AL68" s="1072">
        <f t="shared" si="5"/>
        <v>0</v>
      </c>
      <c r="AM68" s="910"/>
      <c r="AN68" s="962"/>
      <c r="AO68" s="963"/>
      <c r="AP68" s="962"/>
      <c r="AQ68" s="963"/>
      <c r="AR68" s="962"/>
      <c r="AS68" s="963"/>
      <c r="AT68" s="291"/>
      <c r="AU68" s="1067">
        <f t="shared" si="6"/>
        <v>0</v>
      </c>
      <c r="AV68" s="1068"/>
      <c r="AW68" s="261"/>
      <c r="AX68" s="258"/>
      <c r="AY68" s="262"/>
      <c r="AZ68" s="258"/>
      <c r="BA68" s="262"/>
      <c r="BB68" s="258"/>
      <c r="BC68" s="262"/>
      <c r="BD68" s="265"/>
      <c r="BF68" s="84" t="e">
        <f t="shared" si="7"/>
        <v>#DIV/0!</v>
      </c>
      <c r="BG68" s="14"/>
      <c r="BH68" s="14"/>
      <c r="BI68" s="14"/>
      <c r="BJ68" s="14"/>
      <c r="BK68" s="14"/>
    </row>
    <row r="69" spans="1:63" ht="18" hidden="1">
      <c r="A69" s="339">
        <v>14</v>
      </c>
      <c r="B69" s="1069"/>
      <c r="C69" s="1070"/>
      <c r="D69" s="1070"/>
      <c r="E69" s="1070"/>
      <c r="F69" s="1070"/>
      <c r="G69" s="1070"/>
      <c r="H69" s="1070"/>
      <c r="I69" s="1070"/>
      <c r="J69" s="1070"/>
      <c r="K69" s="1070"/>
      <c r="L69" s="1070"/>
      <c r="M69" s="1070"/>
      <c r="N69" s="1070"/>
      <c r="O69" s="1070"/>
      <c r="P69" s="1070"/>
      <c r="Q69" s="1070"/>
      <c r="R69" s="1070"/>
      <c r="S69" s="1070"/>
      <c r="T69" s="1071"/>
      <c r="U69" s="256"/>
      <c r="V69" s="256"/>
      <c r="W69" s="258"/>
      <c r="X69" s="256"/>
      <c r="Y69" s="291"/>
      <c r="Z69" s="291"/>
      <c r="AA69" s="294"/>
      <c r="AB69" s="291"/>
      <c r="AC69" s="291"/>
      <c r="AD69" s="357"/>
      <c r="AE69" s="358"/>
      <c r="AF69" s="359"/>
      <c r="AG69" s="360"/>
      <c r="AH69" s="1072">
        <f t="shared" si="4"/>
        <v>0</v>
      </c>
      <c r="AI69" s="910"/>
      <c r="AJ69" s="964"/>
      <c r="AK69" s="965"/>
      <c r="AL69" s="1072">
        <f t="shared" si="5"/>
        <v>0</v>
      </c>
      <c r="AM69" s="910"/>
      <c r="AN69" s="258"/>
      <c r="AO69" s="257"/>
      <c r="AP69" s="258"/>
      <c r="AQ69" s="257"/>
      <c r="AR69" s="258"/>
      <c r="AS69" s="257"/>
      <c r="AT69" s="291"/>
      <c r="AU69" s="1067">
        <f t="shared" si="6"/>
        <v>0</v>
      </c>
      <c r="AV69" s="1068"/>
      <c r="AW69" s="261"/>
      <c r="AX69" s="314"/>
      <c r="AY69" s="262"/>
      <c r="AZ69" s="314"/>
      <c r="BA69" s="262"/>
      <c r="BB69" s="314"/>
      <c r="BC69" s="262"/>
      <c r="BD69" s="313"/>
      <c r="BF69" s="84" t="e">
        <f t="shared" si="7"/>
        <v>#DIV/0!</v>
      </c>
      <c r="BG69" s="14"/>
      <c r="BH69" s="14"/>
      <c r="BI69" s="14"/>
      <c r="BJ69" s="14"/>
      <c r="BK69" s="14"/>
    </row>
    <row r="70" spans="1:63" ht="18.75" hidden="1" thickBot="1">
      <c r="A70" s="339">
        <v>15</v>
      </c>
      <c r="B70" s="1058"/>
      <c r="C70" s="1059"/>
      <c r="D70" s="1059"/>
      <c r="E70" s="1059"/>
      <c r="F70" s="1059"/>
      <c r="G70" s="1059"/>
      <c r="H70" s="1059"/>
      <c r="I70" s="1059"/>
      <c r="J70" s="1059"/>
      <c r="K70" s="1059"/>
      <c r="L70" s="1059"/>
      <c r="M70" s="1059"/>
      <c r="N70" s="1059"/>
      <c r="O70" s="1059"/>
      <c r="P70" s="1059"/>
      <c r="Q70" s="1059"/>
      <c r="R70" s="1059"/>
      <c r="S70" s="1059"/>
      <c r="T70" s="1060"/>
      <c r="U70" s="256"/>
      <c r="V70" s="256"/>
      <c r="W70" s="258"/>
      <c r="X70" s="256"/>
      <c r="Y70" s="291"/>
      <c r="Z70" s="291"/>
      <c r="AA70" s="294"/>
      <c r="AB70" s="291"/>
      <c r="AC70" s="291"/>
      <c r="AD70" s="1061"/>
      <c r="AE70" s="1062"/>
      <c r="AF70" s="1061"/>
      <c r="AG70" s="1063"/>
      <c r="AH70" s="1064">
        <f t="shared" si="4"/>
        <v>0</v>
      </c>
      <c r="AI70" s="1065"/>
      <c r="AJ70" s="907"/>
      <c r="AK70" s="1066"/>
      <c r="AL70" s="1064">
        <f t="shared" si="5"/>
        <v>0</v>
      </c>
      <c r="AM70" s="1065"/>
      <c r="AN70" s="293"/>
      <c r="AO70" s="294"/>
      <c r="AP70" s="293"/>
      <c r="AQ70" s="294"/>
      <c r="AR70" s="293"/>
      <c r="AS70" s="294"/>
      <c r="AT70" s="291"/>
      <c r="AU70" s="1051">
        <f t="shared" si="6"/>
        <v>0</v>
      </c>
      <c r="AV70" s="1052"/>
      <c r="AW70" s="261"/>
      <c r="AX70" s="314"/>
      <c r="AY70" s="262"/>
      <c r="AZ70" s="314"/>
      <c r="BA70" s="262"/>
      <c r="BB70" s="314"/>
      <c r="BC70" s="262"/>
      <c r="BD70" s="313"/>
      <c r="BF70" s="84" t="e">
        <f t="shared" si="7"/>
        <v>#DIV/0!</v>
      </c>
      <c r="BG70" s="14"/>
      <c r="BH70" s="14"/>
      <c r="BI70" s="14"/>
      <c r="BJ70" s="14"/>
      <c r="BK70" s="14"/>
    </row>
    <row r="71" spans="1:63" ht="19.5" hidden="1" thickBot="1">
      <c r="A71" s="362"/>
      <c r="B71" s="1053" t="s">
        <v>157</v>
      </c>
      <c r="C71" s="1054"/>
      <c r="D71" s="1054"/>
      <c r="E71" s="1054"/>
      <c r="F71" s="1054"/>
      <c r="G71" s="1054"/>
      <c r="H71" s="1054"/>
      <c r="I71" s="1054"/>
      <c r="J71" s="1054"/>
      <c r="K71" s="1054"/>
      <c r="L71" s="1054"/>
      <c r="M71" s="1054"/>
      <c r="N71" s="1054"/>
      <c r="O71" s="1054"/>
      <c r="P71" s="1054"/>
      <c r="Q71" s="1054"/>
      <c r="R71" s="1054"/>
      <c r="S71" s="1054"/>
      <c r="T71" s="1055"/>
      <c r="U71" s="1044"/>
      <c r="V71" s="1044"/>
      <c r="W71" s="1043"/>
      <c r="X71" s="1044"/>
      <c r="Y71" s="1044"/>
      <c r="Z71" s="1044"/>
      <c r="AA71" s="1056"/>
      <c r="AB71" s="363"/>
      <c r="AC71" s="363"/>
      <c r="AD71" s="1043"/>
      <c r="AE71" s="1056"/>
      <c r="AF71" s="364"/>
      <c r="AG71" s="365"/>
      <c r="AH71" s="946"/>
      <c r="AI71" s="950"/>
      <c r="AJ71" s="948"/>
      <c r="AK71" s="949"/>
      <c r="AL71" s="1046"/>
      <c r="AM71" s="1057"/>
      <c r="AN71" s="1043"/>
      <c r="AO71" s="1056"/>
      <c r="AP71" s="1043"/>
      <c r="AQ71" s="1056"/>
      <c r="AR71" s="1043"/>
      <c r="AS71" s="1044"/>
      <c r="AT71" s="366"/>
      <c r="AU71" s="1045"/>
      <c r="AV71" s="1046"/>
      <c r="AW71" s="203"/>
      <c r="AX71" s="328"/>
      <c r="AY71" s="328"/>
      <c r="AZ71" s="328"/>
      <c r="BA71" s="328"/>
      <c r="BB71" s="328"/>
      <c r="BC71" s="328"/>
      <c r="BD71" s="329"/>
      <c r="BF71" s="84" t="e">
        <f t="shared" si="7"/>
        <v>#DIV/0!</v>
      </c>
      <c r="BG71" s="14"/>
      <c r="BH71" s="14"/>
      <c r="BI71" s="14"/>
      <c r="BJ71" s="14"/>
      <c r="BK71" s="14"/>
    </row>
    <row r="72" spans="1:63" ht="18" hidden="1">
      <c r="A72" s="367">
        <v>1</v>
      </c>
      <c r="B72" s="1047"/>
      <c r="C72" s="931"/>
      <c r="D72" s="931"/>
      <c r="E72" s="931"/>
      <c r="F72" s="931"/>
      <c r="G72" s="931"/>
      <c r="H72" s="931"/>
      <c r="I72" s="931"/>
      <c r="J72" s="931"/>
      <c r="K72" s="931"/>
      <c r="L72" s="931"/>
      <c r="M72" s="931"/>
      <c r="N72" s="931"/>
      <c r="O72" s="931"/>
      <c r="P72" s="931"/>
      <c r="Q72" s="931"/>
      <c r="R72" s="931"/>
      <c r="S72" s="931"/>
      <c r="T72" s="1048"/>
      <c r="U72" s="368"/>
      <c r="V72" s="368"/>
      <c r="W72" s="369"/>
      <c r="X72" s="368"/>
      <c r="Y72" s="368"/>
      <c r="Z72" s="368"/>
      <c r="AA72" s="370"/>
      <c r="AB72" s="368"/>
      <c r="AC72" s="368"/>
      <c r="AD72" s="369"/>
      <c r="AE72" s="370"/>
      <c r="AF72" s="938"/>
      <c r="AG72" s="978"/>
      <c r="AH72" s="1049">
        <f aca="true" t="shared" si="8" ref="AH72:AH86">AJ72/30</f>
        <v>0</v>
      </c>
      <c r="AI72" s="933"/>
      <c r="AJ72" s="934"/>
      <c r="AK72" s="1050"/>
      <c r="AL72" s="940">
        <f>SUM(AN72:AS72)</f>
        <v>0</v>
      </c>
      <c r="AM72" s="933"/>
      <c r="AN72" s="938"/>
      <c r="AO72" s="939"/>
      <c r="AP72" s="938"/>
      <c r="AQ72" s="939"/>
      <c r="AR72" s="938"/>
      <c r="AS72" s="978"/>
      <c r="AT72" s="371"/>
      <c r="AU72" s="1041">
        <f aca="true" t="shared" si="9" ref="AU72:AU86">AJ72-AL72</f>
        <v>0</v>
      </c>
      <c r="AV72" s="940"/>
      <c r="AW72" s="372"/>
      <c r="AX72" s="373"/>
      <c r="AY72" s="374"/>
      <c r="AZ72" s="373"/>
      <c r="BA72" s="374"/>
      <c r="BB72" s="373"/>
      <c r="BC72" s="374"/>
      <c r="BD72" s="375"/>
      <c r="BF72" s="84" t="e">
        <f t="shared" si="7"/>
        <v>#DIV/0!</v>
      </c>
      <c r="BG72" s="14"/>
      <c r="BH72" s="14"/>
      <c r="BI72" s="14"/>
      <c r="BJ72" s="14"/>
      <c r="BK72" s="14"/>
    </row>
    <row r="73" spans="1:63" ht="18" hidden="1">
      <c r="A73" s="376">
        <v>2</v>
      </c>
      <c r="B73" s="1042"/>
      <c r="C73" s="926"/>
      <c r="D73" s="926"/>
      <c r="E73" s="926"/>
      <c r="F73" s="926"/>
      <c r="G73" s="926"/>
      <c r="H73" s="926"/>
      <c r="I73" s="926"/>
      <c r="J73" s="926"/>
      <c r="K73" s="926"/>
      <c r="L73" s="926"/>
      <c r="M73" s="926"/>
      <c r="N73" s="926"/>
      <c r="O73" s="926"/>
      <c r="P73" s="926"/>
      <c r="Q73" s="926"/>
      <c r="R73" s="926"/>
      <c r="S73" s="926"/>
      <c r="T73" s="953"/>
      <c r="U73" s="354"/>
      <c r="V73" s="354"/>
      <c r="W73" s="377"/>
      <c r="X73" s="354"/>
      <c r="Y73" s="354"/>
      <c r="Z73" s="354"/>
      <c r="AA73" s="350"/>
      <c r="AB73" s="354"/>
      <c r="AC73" s="354"/>
      <c r="AD73" s="377"/>
      <c r="AE73" s="350"/>
      <c r="AF73" s="377"/>
      <c r="AG73" s="354"/>
      <c r="AH73" s="954">
        <f t="shared" si="8"/>
        <v>0</v>
      </c>
      <c r="AI73" s="906"/>
      <c r="AJ73" s="916"/>
      <c r="AK73" s="955"/>
      <c r="AL73" s="901">
        <f>SUM(AN73:AS73)</f>
        <v>0</v>
      </c>
      <c r="AM73" s="906"/>
      <c r="AN73" s="899"/>
      <c r="AO73" s="900"/>
      <c r="AP73" s="899"/>
      <c r="AQ73" s="900"/>
      <c r="AR73" s="899"/>
      <c r="AS73" s="956"/>
      <c r="AT73" s="378"/>
      <c r="AU73" s="942">
        <f t="shared" si="9"/>
        <v>0</v>
      </c>
      <c r="AV73" s="901"/>
      <c r="AW73" s="102"/>
      <c r="AX73" s="314"/>
      <c r="AY73" s="315"/>
      <c r="AZ73" s="314"/>
      <c r="BA73" s="315"/>
      <c r="BB73" s="314"/>
      <c r="BC73" s="315"/>
      <c r="BD73" s="313"/>
      <c r="BF73" s="84" t="e">
        <f t="shared" si="7"/>
        <v>#DIV/0!</v>
      </c>
      <c r="BG73" s="14"/>
      <c r="BH73" s="14"/>
      <c r="BI73" s="14"/>
      <c r="BJ73" s="14"/>
      <c r="BK73" s="14"/>
    </row>
    <row r="74" spans="1:63" ht="18" hidden="1">
      <c r="A74" s="376">
        <v>3</v>
      </c>
      <c r="B74" s="1040"/>
      <c r="C74" s="914"/>
      <c r="D74" s="914"/>
      <c r="E74" s="914"/>
      <c r="F74" s="914"/>
      <c r="G74" s="914"/>
      <c r="H74" s="914"/>
      <c r="I74" s="914"/>
      <c r="J74" s="914"/>
      <c r="K74" s="914"/>
      <c r="L74" s="914"/>
      <c r="M74" s="914"/>
      <c r="N74" s="914"/>
      <c r="O74" s="914"/>
      <c r="P74" s="914"/>
      <c r="Q74" s="914"/>
      <c r="R74" s="914"/>
      <c r="S74" s="914"/>
      <c r="T74" s="915"/>
      <c r="U74" s="354"/>
      <c r="V74" s="354"/>
      <c r="W74" s="377"/>
      <c r="X74" s="354"/>
      <c r="Y74" s="354"/>
      <c r="Z74" s="354"/>
      <c r="AA74" s="350"/>
      <c r="AB74" s="354"/>
      <c r="AC74" s="354"/>
      <c r="AD74" s="377"/>
      <c r="AE74" s="350"/>
      <c r="AF74" s="377"/>
      <c r="AG74" s="354"/>
      <c r="AH74" s="954">
        <f t="shared" si="8"/>
        <v>0</v>
      </c>
      <c r="AI74" s="906"/>
      <c r="AJ74" s="916"/>
      <c r="AK74" s="955"/>
      <c r="AL74" s="901">
        <f>SUM(AN74:AS74)</f>
        <v>0</v>
      </c>
      <c r="AM74" s="906"/>
      <c r="AN74" s="899"/>
      <c r="AO74" s="900"/>
      <c r="AP74" s="899"/>
      <c r="AQ74" s="900"/>
      <c r="AR74" s="1037"/>
      <c r="AS74" s="1038"/>
      <c r="AT74" s="378"/>
      <c r="AU74" s="942">
        <f t="shared" si="9"/>
        <v>0</v>
      </c>
      <c r="AV74" s="901"/>
      <c r="AW74" s="102"/>
      <c r="AX74" s="314"/>
      <c r="AY74" s="315"/>
      <c r="AZ74" s="314"/>
      <c r="BA74" s="315"/>
      <c r="BB74" s="314"/>
      <c r="BC74" s="315"/>
      <c r="BD74" s="313"/>
      <c r="BF74" s="84" t="e">
        <f t="shared" si="7"/>
        <v>#DIV/0!</v>
      </c>
      <c r="BG74" s="14"/>
      <c r="BH74" s="14"/>
      <c r="BI74" s="14"/>
      <c r="BJ74" s="14"/>
      <c r="BK74" s="14"/>
    </row>
    <row r="75" spans="1:63" ht="18" hidden="1">
      <c r="A75" s="376">
        <v>4</v>
      </c>
      <c r="B75" s="1039"/>
      <c r="C75" s="923"/>
      <c r="D75" s="923"/>
      <c r="E75" s="923"/>
      <c r="F75" s="923"/>
      <c r="G75" s="923"/>
      <c r="H75" s="923"/>
      <c r="I75" s="923"/>
      <c r="J75" s="923"/>
      <c r="K75" s="923"/>
      <c r="L75" s="923"/>
      <c r="M75" s="923"/>
      <c r="N75" s="923"/>
      <c r="O75" s="923"/>
      <c r="P75" s="923"/>
      <c r="Q75" s="923"/>
      <c r="R75" s="923"/>
      <c r="S75" s="923"/>
      <c r="T75" s="924"/>
      <c r="U75" s="354"/>
      <c r="V75" s="354"/>
      <c r="W75" s="377"/>
      <c r="X75" s="354"/>
      <c r="Y75" s="354"/>
      <c r="Z75" s="354"/>
      <c r="AA75" s="350"/>
      <c r="AB75" s="354"/>
      <c r="AC75" s="354"/>
      <c r="AD75" s="377"/>
      <c r="AE75" s="350"/>
      <c r="AF75" s="377"/>
      <c r="AG75" s="354"/>
      <c r="AH75" s="954">
        <f t="shared" si="8"/>
        <v>0</v>
      </c>
      <c r="AI75" s="906"/>
      <c r="AJ75" s="916"/>
      <c r="AK75" s="955"/>
      <c r="AL75" s="901">
        <f aca="true" t="shared" si="10" ref="AL75:AL86">SUM(AN75:AQ75)</f>
        <v>0</v>
      </c>
      <c r="AM75" s="906"/>
      <c r="AN75" s="899"/>
      <c r="AO75" s="900"/>
      <c r="AP75" s="899"/>
      <c r="AQ75" s="956"/>
      <c r="AR75" s="1032"/>
      <c r="AS75" s="1032"/>
      <c r="AT75" s="350"/>
      <c r="AU75" s="942">
        <f t="shared" si="9"/>
        <v>0</v>
      </c>
      <c r="AV75" s="901"/>
      <c r="AW75" s="102"/>
      <c r="AX75" s="314"/>
      <c r="AY75" s="315"/>
      <c r="AZ75" s="314"/>
      <c r="BA75" s="315"/>
      <c r="BB75" s="314"/>
      <c r="BC75" s="315"/>
      <c r="BD75" s="313"/>
      <c r="BF75" s="84" t="e">
        <f t="shared" si="7"/>
        <v>#DIV/0!</v>
      </c>
      <c r="BG75" s="14"/>
      <c r="BH75" s="14"/>
      <c r="BI75" s="14"/>
      <c r="BJ75" s="14"/>
      <c r="BK75" s="14"/>
    </row>
    <row r="76" spans="1:63" ht="18" hidden="1">
      <c r="A76" s="376">
        <v>5</v>
      </c>
      <c r="B76" s="1036"/>
      <c r="C76" s="921"/>
      <c r="D76" s="921"/>
      <c r="E76" s="921"/>
      <c r="F76" s="921"/>
      <c r="G76" s="921"/>
      <c r="H76" s="921"/>
      <c r="I76" s="921"/>
      <c r="J76" s="921"/>
      <c r="K76" s="921"/>
      <c r="L76" s="921"/>
      <c r="M76" s="921"/>
      <c r="N76" s="921"/>
      <c r="O76" s="921"/>
      <c r="P76" s="921"/>
      <c r="Q76" s="921"/>
      <c r="R76" s="921"/>
      <c r="S76" s="921"/>
      <c r="T76" s="922"/>
      <c r="U76" s="354"/>
      <c r="V76" s="354"/>
      <c r="W76" s="379"/>
      <c r="X76" s="354"/>
      <c r="Y76" s="354"/>
      <c r="Z76" s="354"/>
      <c r="AA76" s="350"/>
      <c r="AB76" s="354"/>
      <c r="AC76" s="354"/>
      <c r="AD76" s="377"/>
      <c r="AE76" s="350"/>
      <c r="AF76" s="377"/>
      <c r="AG76" s="354"/>
      <c r="AH76" s="954">
        <f t="shared" si="8"/>
        <v>0</v>
      </c>
      <c r="AI76" s="906"/>
      <c r="AJ76" s="916"/>
      <c r="AK76" s="955"/>
      <c r="AL76" s="901">
        <f t="shared" si="10"/>
        <v>0</v>
      </c>
      <c r="AM76" s="906"/>
      <c r="AN76" s="899"/>
      <c r="AO76" s="900"/>
      <c r="AP76" s="899"/>
      <c r="AQ76" s="956"/>
      <c r="AR76" s="1032"/>
      <c r="AS76" s="1032"/>
      <c r="AT76" s="350"/>
      <c r="AU76" s="942">
        <f t="shared" si="9"/>
        <v>0</v>
      </c>
      <c r="AV76" s="901"/>
      <c r="AW76" s="102"/>
      <c r="AX76" s="314"/>
      <c r="AY76" s="315"/>
      <c r="AZ76" s="314"/>
      <c r="BA76" s="315"/>
      <c r="BB76" s="314"/>
      <c r="BC76" s="315"/>
      <c r="BD76" s="313"/>
      <c r="BF76" s="84" t="e">
        <f t="shared" si="7"/>
        <v>#DIV/0!</v>
      </c>
      <c r="BG76" s="14"/>
      <c r="BH76" s="14"/>
      <c r="BI76" s="14"/>
      <c r="BJ76" s="14"/>
      <c r="BK76" s="14"/>
    </row>
    <row r="77" spans="1:63" ht="18" hidden="1">
      <c r="A77" s="376">
        <v>6</v>
      </c>
      <c r="B77" s="1033"/>
      <c r="C77" s="1034"/>
      <c r="D77" s="1034"/>
      <c r="E77" s="1034"/>
      <c r="F77" s="1034"/>
      <c r="G77" s="1034"/>
      <c r="H77" s="1034"/>
      <c r="I77" s="1034"/>
      <c r="J77" s="1034"/>
      <c r="K77" s="1034"/>
      <c r="L77" s="1034"/>
      <c r="M77" s="1034"/>
      <c r="N77" s="1034"/>
      <c r="O77" s="1034"/>
      <c r="P77" s="1034"/>
      <c r="Q77" s="1034"/>
      <c r="R77" s="1034"/>
      <c r="S77" s="1034"/>
      <c r="T77" s="1035"/>
      <c r="U77" s="354"/>
      <c r="V77" s="354"/>
      <c r="W77" s="379"/>
      <c r="X77" s="354"/>
      <c r="Y77" s="354"/>
      <c r="Z77" s="354"/>
      <c r="AA77" s="350"/>
      <c r="AB77" s="354"/>
      <c r="AC77" s="354"/>
      <c r="AD77" s="377"/>
      <c r="AE77" s="350"/>
      <c r="AF77" s="377"/>
      <c r="AG77" s="354"/>
      <c r="AH77" s="954">
        <f t="shared" si="8"/>
        <v>0</v>
      </c>
      <c r="AI77" s="906"/>
      <c r="AJ77" s="916"/>
      <c r="AK77" s="955"/>
      <c r="AL77" s="901">
        <f t="shared" si="10"/>
        <v>0</v>
      </c>
      <c r="AM77" s="906"/>
      <c r="AN77" s="899"/>
      <c r="AO77" s="900"/>
      <c r="AP77" s="899"/>
      <c r="AQ77" s="956"/>
      <c r="AR77" s="1032"/>
      <c r="AS77" s="1032"/>
      <c r="AT77" s="350"/>
      <c r="AU77" s="942">
        <f t="shared" si="9"/>
        <v>0</v>
      </c>
      <c r="AV77" s="901"/>
      <c r="AW77" s="102"/>
      <c r="AX77" s="314"/>
      <c r="AY77" s="315"/>
      <c r="AZ77" s="314"/>
      <c r="BA77" s="315"/>
      <c r="BB77" s="314"/>
      <c r="BC77" s="315"/>
      <c r="BD77" s="313"/>
      <c r="BF77" s="84" t="e">
        <f t="shared" si="7"/>
        <v>#DIV/0!</v>
      </c>
      <c r="BG77" s="14"/>
      <c r="BH77" s="14"/>
      <c r="BI77" s="14"/>
      <c r="BJ77" s="14"/>
      <c r="BK77" s="14"/>
    </row>
    <row r="78" spans="1:63" ht="18" hidden="1">
      <c r="A78" s="376">
        <v>7</v>
      </c>
      <c r="B78" s="1033"/>
      <c r="C78" s="1034"/>
      <c r="D78" s="1034"/>
      <c r="E78" s="1034"/>
      <c r="F78" s="1034"/>
      <c r="G78" s="1034"/>
      <c r="H78" s="1034"/>
      <c r="I78" s="1034"/>
      <c r="J78" s="1034"/>
      <c r="K78" s="1034"/>
      <c r="L78" s="1034"/>
      <c r="M78" s="1034"/>
      <c r="N78" s="1034"/>
      <c r="O78" s="1034"/>
      <c r="P78" s="1034"/>
      <c r="Q78" s="1034"/>
      <c r="R78" s="1034"/>
      <c r="S78" s="1034"/>
      <c r="T78" s="1035"/>
      <c r="U78" s="354"/>
      <c r="V78" s="354"/>
      <c r="W78" s="379"/>
      <c r="X78" s="354"/>
      <c r="Y78" s="354"/>
      <c r="Z78" s="354"/>
      <c r="AA78" s="350"/>
      <c r="AB78" s="354"/>
      <c r="AC78" s="354"/>
      <c r="AD78" s="377"/>
      <c r="AE78" s="350"/>
      <c r="AF78" s="377"/>
      <c r="AG78" s="354"/>
      <c r="AH78" s="954">
        <f t="shared" si="8"/>
        <v>0</v>
      </c>
      <c r="AI78" s="906"/>
      <c r="AJ78" s="916"/>
      <c r="AK78" s="955"/>
      <c r="AL78" s="901">
        <f t="shared" si="10"/>
        <v>0</v>
      </c>
      <c r="AM78" s="906"/>
      <c r="AN78" s="899"/>
      <c r="AO78" s="900"/>
      <c r="AP78" s="899"/>
      <c r="AQ78" s="956"/>
      <c r="AR78" s="1032"/>
      <c r="AS78" s="1032"/>
      <c r="AT78" s="350"/>
      <c r="AU78" s="942">
        <f t="shared" si="9"/>
        <v>0</v>
      </c>
      <c r="AV78" s="901"/>
      <c r="AW78" s="102"/>
      <c r="AX78" s="314"/>
      <c r="AY78" s="315"/>
      <c r="AZ78" s="314"/>
      <c r="BA78" s="315"/>
      <c r="BB78" s="314"/>
      <c r="BC78" s="315"/>
      <c r="BD78" s="313"/>
      <c r="BF78" s="84" t="e">
        <f t="shared" si="7"/>
        <v>#DIV/0!</v>
      </c>
      <c r="BG78" s="14"/>
      <c r="BH78" s="14"/>
      <c r="BI78" s="14"/>
      <c r="BJ78" s="14"/>
      <c r="BK78" s="14"/>
    </row>
    <row r="79" spans="1:63" ht="18" hidden="1">
      <c r="A79" s="376">
        <v>8</v>
      </c>
      <c r="B79" s="1033"/>
      <c r="C79" s="1034"/>
      <c r="D79" s="1034"/>
      <c r="E79" s="1034"/>
      <c r="F79" s="1034"/>
      <c r="G79" s="1034"/>
      <c r="H79" s="1034"/>
      <c r="I79" s="1034"/>
      <c r="J79" s="1034"/>
      <c r="K79" s="1034"/>
      <c r="L79" s="1034"/>
      <c r="M79" s="1034"/>
      <c r="N79" s="1034"/>
      <c r="O79" s="1034"/>
      <c r="P79" s="1034"/>
      <c r="Q79" s="1034"/>
      <c r="R79" s="1034"/>
      <c r="S79" s="1034"/>
      <c r="T79" s="1035"/>
      <c r="U79" s="354"/>
      <c r="V79" s="354"/>
      <c r="W79" s="379"/>
      <c r="X79" s="354"/>
      <c r="Y79" s="354"/>
      <c r="Z79" s="354"/>
      <c r="AA79" s="350"/>
      <c r="AB79" s="354"/>
      <c r="AC79" s="354"/>
      <c r="AD79" s="377"/>
      <c r="AE79" s="350"/>
      <c r="AF79" s="377"/>
      <c r="AG79" s="354"/>
      <c r="AH79" s="954">
        <f t="shared" si="8"/>
        <v>0</v>
      </c>
      <c r="AI79" s="906"/>
      <c r="AJ79" s="916"/>
      <c r="AK79" s="955"/>
      <c r="AL79" s="901">
        <f t="shared" si="10"/>
        <v>0</v>
      </c>
      <c r="AM79" s="906"/>
      <c r="AN79" s="899"/>
      <c r="AO79" s="900"/>
      <c r="AP79" s="899"/>
      <c r="AQ79" s="956"/>
      <c r="AR79" s="1032"/>
      <c r="AS79" s="1032"/>
      <c r="AT79" s="350"/>
      <c r="AU79" s="942">
        <f t="shared" si="9"/>
        <v>0</v>
      </c>
      <c r="AV79" s="901"/>
      <c r="AW79" s="102"/>
      <c r="AX79" s="314"/>
      <c r="AY79" s="315"/>
      <c r="AZ79" s="314"/>
      <c r="BA79" s="315"/>
      <c r="BB79" s="314"/>
      <c r="BC79" s="315"/>
      <c r="BD79" s="313"/>
      <c r="BF79" s="84" t="e">
        <f t="shared" si="7"/>
        <v>#DIV/0!</v>
      </c>
      <c r="BG79" s="14"/>
      <c r="BH79" s="14"/>
      <c r="BI79" s="14"/>
      <c r="BJ79" s="14"/>
      <c r="BK79" s="14"/>
    </row>
    <row r="80" spans="1:63" ht="18" hidden="1">
      <c r="A80" s="376">
        <v>9</v>
      </c>
      <c r="B80" s="1033"/>
      <c r="C80" s="1034"/>
      <c r="D80" s="1034"/>
      <c r="E80" s="1034"/>
      <c r="F80" s="1034"/>
      <c r="G80" s="1034"/>
      <c r="H80" s="1034"/>
      <c r="I80" s="1034"/>
      <c r="J80" s="1034"/>
      <c r="K80" s="1034"/>
      <c r="L80" s="1034"/>
      <c r="M80" s="1034"/>
      <c r="N80" s="1034"/>
      <c r="O80" s="1034"/>
      <c r="P80" s="1034"/>
      <c r="Q80" s="1034"/>
      <c r="R80" s="1034"/>
      <c r="S80" s="1034"/>
      <c r="T80" s="1035"/>
      <c r="U80" s="354"/>
      <c r="V80" s="354"/>
      <c r="W80" s="379"/>
      <c r="X80" s="354"/>
      <c r="Y80" s="354"/>
      <c r="Z80" s="354"/>
      <c r="AA80" s="350"/>
      <c r="AB80" s="354"/>
      <c r="AC80" s="354"/>
      <c r="AD80" s="377"/>
      <c r="AE80" s="350"/>
      <c r="AF80" s="377"/>
      <c r="AG80" s="354"/>
      <c r="AH80" s="954">
        <f t="shared" si="8"/>
        <v>0</v>
      </c>
      <c r="AI80" s="906"/>
      <c r="AJ80" s="916"/>
      <c r="AK80" s="955"/>
      <c r="AL80" s="901">
        <f t="shared" si="10"/>
        <v>0</v>
      </c>
      <c r="AM80" s="906"/>
      <c r="AN80" s="899"/>
      <c r="AO80" s="900"/>
      <c r="AP80" s="899"/>
      <c r="AQ80" s="956"/>
      <c r="AR80" s="1032"/>
      <c r="AS80" s="1032"/>
      <c r="AT80" s="350"/>
      <c r="AU80" s="942">
        <f t="shared" si="9"/>
        <v>0</v>
      </c>
      <c r="AV80" s="901"/>
      <c r="AW80" s="102"/>
      <c r="AX80" s="314"/>
      <c r="AY80" s="315"/>
      <c r="AZ80" s="314"/>
      <c r="BA80" s="315"/>
      <c r="BB80" s="314"/>
      <c r="BC80" s="315"/>
      <c r="BD80" s="313"/>
      <c r="BF80" s="84" t="e">
        <f t="shared" si="7"/>
        <v>#DIV/0!</v>
      </c>
      <c r="BG80" s="14"/>
      <c r="BH80" s="14"/>
      <c r="BI80" s="14"/>
      <c r="BJ80" s="14"/>
      <c r="BK80" s="14"/>
    </row>
    <row r="81" spans="1:63" ht="18" hidden="1">
      <c r="A81" s="376">
        <v>10</v>
      </c>
      <c r="B81" s="1033"/>
      <c r="C81" s="1034"/>
      <c r="D81" s="1034"/>
      <c r="E81" s="1034"/>
      <c r="F81" s="1034"/>
      <c r="G81" s="1034"/>
      <c r="H81" s="1034"/>
      <c r="I81" s="1034"/>
      <c r="J81" s="1034"/>
      <c r="K81" s="1034"/>
      <c r="L81" s="1034"/>
      <c r="M81" s="1034"/>
      <c r="N81" s="1034"/>
      <c r="O81" s="1034"/>
      <c r="P81" s="1034"/>
      <c r="Q81" s="1034"/>
      <c r="R81" s="1034"/>
      <c r="S81" s="1034"/>
      <c r="T81" s="1035"/>
      <c r="U81" s="354"/>
      <c r="V81" s="354"/>
      <c r="W81" s="379"/>
      <c r="X81" s="354"/>
      <c r="Y81" s="354"/>
      <c r="Z81" s="354"/>
      <c r="AA81" s="350"/>
      <c r="AB81" s="354"/>
      <c r="AC81" s="354"/>
      <c r="AD81" s="377"/>
      <c r="AE81" s="350"/>
      <c r="AF81" s="377"/>
      <c r="AG81" s="354"/>
      <c r="AH81" s="954">
        <f t="shared" si="8"/>
        <v>0</v>
      </c>
      <c r="AI81" s="906"/>
      <c r="AJ81" s="916"/>
      <c r="AK81" s="955"/>
      <c r="AL81" s="901">
        <f t="shared" si="10"/>
        <v>0</v>
      </c>
      <c r="AM81" s="906"/>
      <c r="AN81" s="899"/>
      <c r="AO81" s="900"/>
      <c r="AP81" s="899"/>
      <c r="AQ81" s="956"/>
      <c r="AR81" s="1032"/>
      <c r="AS81" s="1032"/>
      <c r="AT81" s="350"/>
      <c r="AU81" s="942">
        <f t="shared" si="9"/>
        <v>0</v>
      </c>
      <c r="AV81" s="901"/>
      <c r="AW81" s="102"/>
      <c r="AX81" s="314"/>
      <c r="AY81" s="315"/>
      <c r="AZ81" s="314"/>
      <c r="BA81" s="315"/>
      <c r="BB81" s="314"/>
      <c r="BC81" s="315"/>
      <c r="BD81" s="313"/>
      <c r="BF81" s="84" t="e">
        <f t="shared" si="7"/>
        <v>#DIV/0!</v>
      </c>
      <c r="BG81" s="14"/>
      <c r="BH81" s="14"/>
      <c r="BI81" s="14"/>
      <c r="BJ81" s="14"/>
      <c r="BK81" s="14"/>
    </row>
    <row r="82" spans="1:63" ht="18" hidden="1">
      <c r="A82" s="376">
        <v>11</v>
      </c>
      <c r="B82" s="1036"/>
      <c r="C82" s="921"/>
      <c r="D82" s="921"/>
      <c r="E82" s="921"/>
      <c r="F82" s="921"/>
      <c r="G82" s="921"/>
      <c r="H82" s="921"/>
      <c r="I82" s="921"/>
      <c r="J82" s="921"/>
      <c r="K82" s="921"/>
      <c r="L82" s="921"/>
      <c r="M82" s="921"/>
      <c r="N82" s="921"/>
      <c r="O82" s="921"/>
      <c r="P82" s="921"/>
      <c r="Q82" s="921"/>
      <c r="R82" s="921"/>
      <c r="S82" s="921"/>
      <c r="T82" s="922"/>
      <c r="U82" s="354"/>
      <c r="V82" s="354"/>
      <c r="W82" s="379"/>
      <c r="X82" s="354"/>
      <c r="Y82" s="354"/>
      <c r="Z82" s="354"/>
      <c r="AA82" s="350"/>
      <c r="AB82" s="354"/>
      <c r="AC82" s="354"/>
      <c r="AD82" s="377"/>
      <c r="AE82" s="350"/>
      <c r="AF82" s="377"/>
      <c r="AG82" s="354"/>
      <c r="AH82" s="954">
        <f t="shared" si="8"/>
        <v>0</v>
      </c>
      <c r="AI82" s="906"/>
      <c r="AJ82" s="916"/>
      <c r="AK82" s="955"/>
      <c r="AL82" s="901">
        <f t="shared" si="10"/>
        <v>0</v>
      </c>
      <c r="AM82" s="906"/>
      <c r="AN82" s="899"/>
      <c r="AO82" s="900"/>
      <c r="AP82" s="899"/>
      <c r="AQ82" s="956"/>
      <c r="AR82" s="1032"/>
      <c r="AS82" s="1032"/>
      <c r="AT82" s="350"/>
      <c r="AU82" s="942">
        <f t="shared" si="9"/>
        <v>0</v>
      </c>
      <c r="AV82" s="901"/>
      <c r="AW82" s="102"/>
      <c r="AX82" s="314"/>
      <c r="AY82" s="315"/>
      <c r="AZ82" s="314"/>
      <c r="BA82" s="315"/>
      <c r="BB82" s="314"/>
      <c r="BC82" s="315"/>
      <c r="BD82" s="313"/>
      <c r="BF82" s="84" t="e">
        <f t="shared" si="7"/>
        <v>#DIV/0!</v>
      </c>
      <c r="BG82" s="14"/>
      <c r="BH82" s="14"/>
      <c r="BI82" s="14"/>
      <c r="BJ82" s="14"/>
      <c r="BK82" s="14"/>
    </row>
    <row r="83" spans="1:63" ht="18" hidden="1">
      <c r="A83" s="376">
        <v>12</v>
      </c>
      <c r="B83" s="1036"/>
      <c r="C83" s="921"/>
      <c r="D83" s="921"/>
      <c r="E83" s="921"/>
      <c r="F83" s="921"/>
      <c r="G83" s="921"/>
      <c r="H83" s="921"/>
      <c r="I83" s="921"/>
      <c r="J83" s="921"/>
      <c r="K83" s="921"/>
      <c r="L83" s="921"/>
      <c r="M83" s="921"/>
      <c r="N83" s="921"/>
      <c r="O83" s="921"/>
      <c r="P83" s="921"/>
      <c r="Q83" s="921"/>
      <c r="R83" s="921"/>
      <c r="S83" s="921"/>
      <c r="T83" s="922"/>
      <c r="U83" s="354"/>
      <c r="V83" s="354"/>
      <c r="W83" s="379"/>
      <c r="X83" s="354"/>
      <c r="Y83" s="354"/>
      <c r="Z83" s="354"/>
      <c r="AA83" s="350"/>
      <c r="AB83" s="354"/>
      <c r="AC83" s="354"/>
      <c r="AD83" s="377"/>
      <c r="AE83" s="350"/>
      <c r="AF83" s="377"/>
      <c r="AG83" s="354"/>
      <c r="AH83" s="954">
        <f t="shared" si="8"/>
        <v>0</v>
      </c>
      <c r="AI83" s="906"/>
      <c r="AJ83" s="916"/>
      <c r="AK83" s="955"/>
      <c r="AL83" s="901">
        <f t="shared" si="10"/>
        <v>0</v>
      </c>
      <c r="AM83" s="906"/>
      <c r="AN83" s="899"/>
      <c r="AO83" s="900"/>
      <c r="AP83" s="899"/>
      <c r="AQ83" s="956"/>
      <c r="AR83" s="1032"/>
      <c r="AS83" s="1032"/>
      <c r="AT83" s="350"/>
      <c r="AU83" s="942">
        <f t="shared" si="9"/>
        <v>0</v>
      </c>
      <c r="AV83" s="901"/>
      <c r="AW83" s="102"/>
      <c r="AX83" s="314"/>
      <c r="AY83" s="315"/>
      <c r="AZ83" s="314"/>
      <c r="BA83" s="315"/>
      <c r="BB83" s="314"/>
      <c r="BC83" s="315"/>
      <c r="BD83" s="313"/>
      <c r="BF83" s="84" t="e">
        <f t="shared" si="7"/>
        <v>#DIV/0!</v>
      </c>
      <c r="BG83" s="14"/>
      <c r="BH83" s="14"/>
      <c r="BI83" s="14"/>
      <c r="BJ83" s="14"/>
      <c r="BK83" s="14"/>
    </row>
    <row r="84" spans="1:63" ht="18" hidden="1">
      <c r="A84" s="376">
        <v>13</v>
      </c>
      <c r="B84" s="1036"/>
      <c r="C84" s="921"/>
      <c r="D84" s="921"/>
      <c r="E84" s="921"/>
      <c r="F84" s="921"/>
      <c r="G84" s="921"/>
      <c r="H84" s="921"/>
      <c r="I84" s="921"/>
      <c r="J84" s="921"/>
      <c r="K84" s="921"/>
      <c r="L84" s="921"/>
      <c r="M84" s="921"/>
      <c r="N84" s="921"/>
      <c r="O84" s="921"/>
      <c r="P84" s="921"/>
      <c r="Q84" s="921"/>
      <c r="R84" s="921"/>
      <c r="S84" s="921"/>
      <c r="T84" s="922"/>
      <c r="U84" s="354"/>
      <c r="V84" s="354"/>
      <c r="W84" s="379"/>
      <c r="X84" s="354"/>
      <c r="Y84" s="354"/>
      <c r="Z84" s="354"/>
      <c r="AA84" s="350"/>
      <c r="AB84" s="354"/>
      <c r="AC84" s="354"/>
      <c r="AD84" s="377"/>
      <c r="AE84" s="350"/>
      <c r="AF84" s="377"/>
      <c r="AG84" s="354"/>
      <c r="AH84" s="954">
        <f t="shared" si="8"/>
        <v>0</v>
      </c>
      <c r="AI84" s="906"/>
      <c r="AJ84" s="916"/>
      <c r="AK84" s="955"/>
      <c r="AL84" s="901">
        <f t="shared" si="10"/>
        <v>0</v>
      </c>
      <c r="AM84" s="906"/>
      <c r="AN84" s="899"/>
      <c r="AO84" s="900"/>
      <c r="AP84" s="899"/>
      <c r="AQ84" s="956"/>
      <c r="AR84" s="1032"/>
      <c r="AS84" s="1032"/>
      <c r="AT84" s="350"/>
      <c r="AU84" s="942">
        <f t="shared" si="9"/>
        <v>0</v>
      </c>
      <c r="AV84" s="901"/>
      <c r="AW84" s="102"/>
      <c r="AX84" s="314"/>
      <c r="AY84" s="315"/>
      <c r="AZ84" s="314"/>
      <c r="BA84" s="315"/>
      <c r="BB84" s="314"/>
      <c r="BC84" s="315"/>
      <c r="BD84" s="313"/>
      <c r="BF84" s="84" t="e">
        <f t="shared" si="7"/>
        <v>#DIV/0!</v>
      </c>
      <c r="BG84" s="14"/>
      <c r="BH84" s="14"/>
      <c r="BI84" s="14"/>
      <c r="BJ84" s="14"/>
      <c r="BK84" s="14"/>
    </row>
    <row r="85" spans="1:63" ht="18" hidden="1">
      <c r="A85" s="376">
        <v>14</v>
      </c>
      <c r="B85" s="1033"/>
      <c r="C85" s="1034"/>
      <c r="D85" s="1034"/>
      <c r="E85" s="1034"/>
      <c r="F85" s="1034"/>
      <c r="G85" s="1034"/>
      <c r="H85" s="1034"/>
      <c r="I85" s="1034"/>
      <c r="J85" s="1034"/>
      <c r="K85" s="1034"/>
      <c r="L85" s="1034"/>
      <c r="M85" s="1034"/>
      <c r="N85" s="1034"/>
      <c r="O85" s="1034"/>
      <c r="P85" s="1034"/>
      <c r="Q85" s="1034"/>
      <c r="R85" s="1034"/>
      <c r="S85" s="1034"/>
      <c r="T85" s="1035"/>
      <c r="U85" s="354"/>
      <c r="V85" s="354"/>
      <c r="W85" s="379"/>
      <c r="X85" s="354"/>
      <c r="Y85" s="354"/>
      <c r="Z85" s="354"/>
      <c r="AA85" s="350"/>
      <c r="AB85" s="354"/>
      <c r="AC85" s="354"/>
      <c r="AD85" s="377"/>
      <c r="AE85" s="350"/>
      <c r="AF85" s="377"/>
      <c r="AG85" s="354"/>
      <c r="AH85" s="954">
        <f t="shared" si="8"/>
        <v>0</v>
      </c>
      <c r="AI85" s="906"/>
      <c r="AJ85" s="916"/>
      <c r="AK85" s="955"/>
      <c r="AL85" s="901">
        <f t="shared" si="10"/>
        <v>0</v>
      </c>
      <c r="AM85" s="906"/>
      <c r="AN85" s="899"/>
      <c r="AO85" s="900"/>
      <c r="AP85" s="899"/>
      <c r="AQ85" s="956"/>
      <c r="AR85" s="1032"/>
      <c r="AS85" s="1032"/>
      <c r="AT85" s="350"/>
      <c r="AU85" s="942">
        <f t="shared" si="9"/>
        <v>0</v>
      </c>
      <c r="AV85" s="901"/>
      <c r="AW85" s="102"/>
      <c r="AX85" s="314"/>
      <c r="AY85" s="315"/>
      <c r="AZ85" s="314"/>
      <c r="BA85" s="315"/>
      <c r="BB85" s="314"/>
      <c r="BC85" s="315"/>
      <c r="BD85" s="313"/>
      <c r="BF85" s="84" t="e">
        <f t="shared" si="7"/>
        <v>#DIV/0!</v>
      </c>
      <c r="BG85" s="14"/>
      <c r="BH85" s="14"/>
      <c r="BI85" s="14"/>
      <c r="BJ85" s="14"/>
      <c r="BK85" s="14"/>
    </row>
    <row r="86" spans="1:63" ht="18.75" hidden="1" thickBot="1">
      <c r="A86" s="376">
        <v>15</v>
      </c>
      <c r="B86" s="1029"/>
      <c r="C86" s="1030"/>
      <c r="D86" s="1030"/>
      <c r="E86" s="1030"/>
      <c r="F86" s="1030"/>
      <c r="G86" s="1030"/>
      <c r="H86" s="1030"/>
      <c r="I86" s="1030"/>
      <c r="J86" s="1030"/>
      <c r="K86" s="1030"/>
      <c r="L86" s="1030"/>
      <c r="M86" s="1030"/>
      <c r="N86" s="1030"/>
      <c r="O86" s="1030"/>
      <c r="P86" s="1030"/>
      <c r="Q86" s="1030"/>
      <c r="R86" s="1030"/>
      <c r="S86" s="1030"/>
      <c r="T86" s="1031"/>
      <c r="U86" s="354"/>
      <c r="V86" s="354"/>
      <c r="W86" s="379"/>
      <c r="X86" s="354"/>
      <c r="Y86" s="354"/>
      <c r="Z86" s="354"/>
      <c r="AA86" s="350"/>
      <c r="AB86" s="354"/>
      <c r="AC86" s="354"/>
      <c r="AD86" s="377"/>
      <c r="AE86" s="350"/>
      <c r="AF86" s="377"/>
      <c r="AG86" s="354"/>
      <c r="AH86" s="954">
        <f t="shared" si="8"/>
        <v>0</v>
      </c>
      <c r="AI86" s="906"/>
      <c r="AJ86" s="916"/>
      <c r="AK86" s="955"/>
      <c r="AL86" s="901">
        <f t="shared" si="10"/>
        <v>0</v>
      </c>
      <c r="AM86" s="906"/>
      <c r="AN86" s="899"/>
      <c r="AO86" s="900"/>
      <c r="AP86" s="899"/>
      <c r="AQ86" s="900"/>
      <c r="AR86" s="938"/>
      <c r="AS86" s="978"/>
      <c r="AT86" s="378"/>
      <c r="AU86" s="942">
        <f t="shared" si="9"/>
        <v>0</v>
      </c>
      <c r="AV86" s="901"/>
      <c r="AW86" s="382"/>
      <c r="AX86" s="383"/>
      <c r="AY86" s="384"/>
      <c r="AZ86" s="383"/>
      <c r="BA86" s="384"/>
      <c r="BB86" s="385"/>
      <c r="BC86" s="384"/>
      <c r="BD86" s="386"/>
      <c r="BF86" s="84" t="e">
        <f t="shared" si="7"/>
        <v>#DIV/0!</v>
      </c>
      <c r="BG86" s="14"/>
      <c r="BH86" s="14"/>
      <c r="BI86" s="14"/>
      <c r="BJ86" s="14"/>
      <c r="BK86" s="14"/>
    </row>
    <row r="87" spans="1:63" ht="18.75" hidden="1">
      <c r="A87" s="387"/>
      <c r="B87" s="1021" t="s">
        <v>158</v>
      </c>
      <c r="C87" s="1022"/>
      <c r="D87" s="1022"/>
      <c r="E87" s="1022"/>
      <c r="F87" s="1022"/>
      <c r="G87" s="1022"/>
      <c r="H87" s="1022"/>
      <c r="I87" s="1022"/>
      <c r="J87" s="1022"/>
      <c r="K87" s="1022"/>
      <c r="L87" s="1022"/>
      <c r="M87" s="388"/>
      <c r="N87" s="388"/>
      <c r="O87" s="388"/>
      <c r="P87" s="388"/>
      <c r="Q87" s="388"/>
      <c r="R87" s="388"/>
      <c r="S87" s="388"/>
      <c r="T87" s="389"/>
      <c r="U87" s="390"/>
      <c r="V87" s="390"/>
      <c r="W87" s="390"/>
      <c r="X87" s="390"/>
      <c r="Y87" s="390"/>
      <c r="Z87" s="390"/>
      <c r="AA87" s="390"/>
      <c r="AB87" s="390"/>
      <c r="AC87" s="390"/>
      <c r="AD87" s="390"/>
      <c r="AE87" s="390"/>
      <c r="AF87" s="391"/>
      <c r="AG87" s="392"/>
      <c r="AH87" s="1023">
        <f>SUM(AH72:AI86)</f>
        <v>0</v>
      </c>
      <c r="AI87" s="1024"/>
      <c r="AJ87" s="1025">
        <f>SUM(AJ72:AK86)</f>
        <v>0</v>
      </c>
      <c r="AK87" s="1026"/>
      <c r="AL87" s="1027">
        <f>SUM(AL72:AM86)</f>
        <v>0</v>
      </c>
      <c r="AM87" s="1025"/>
      <c r="AN87" s="1025">
        <f>SUM(AN72:AO86)</f>
        <v>0</v>
      </c>
      <c r="AO87" s="1025"/>
      <c r="AP87" s="1025">
        <f>SUM(AP72:AQ86)</f>
        <v>0</v>
      </c>
      <c r="AQ87" s="1025"/>
      <c r="AR87" s="1025">
        <f>SUM(AR72:AS86)</f>
        <v>0</v>
      </c>
      <c r="AS87" s="1025"/>
      <c r="AT87" s="393"/>
      <c r="AU87" s="1025">
        <f>SUM(AU72:AV86)</f>
        <v>0</v>
      </c>
      <c r="AV87" s="1028"/>
      <c r="AW87" s="394"/>
      <c r="AX87" s="395"/>
      <c r="AY87" s="395"/>
      <c r="AZ87" s="395"/>
      <c r="BA87" s="395"/>
      <c r="BB87" s="395"/>
      <c r="BC87" s="395"/>
      <c r="BD87" s="396"/>
      <c r="BF87" s="84" t="e">
        <f t="shared" si="7"/>
        <v>#DIV/0!</v>
      </c>
      <c r="BG87" s="14"/>
      <c r="BH87" s="14"/>
      <c r="BI87" s="14"/>
      <c r="BJ87" s="14"/>
      <c r="BK87" s="14"/>
    </row>
    <row r="88" spans="1:256" ht="18.75" hidden="1">
      <c r="A88" s="397"/>
      <c r="B88" s="1013" t="s">
        <v>159</v>
      </c>
      <c r="C88" s="1014"/>
      <c r="D88" s="1014"/>
      <c r="E88" s="1014"/>
      <c r="F88" s="1014"/>
      <c r="G88" s="1014"/>
      <c r="H88" s="1014"/>
      <c r="I88" s="1014"/>
      <c r="J88" s="1014"/>
      <c r="K88" s="1014"/>
      <c r="L88" s="1014"/>
      <c r="M88" s="1014"/>
      <c r="N88" s="1014"/>
      <c r="O88" s="1014"/>
      <c r="P88" s="1014"/>
      <c r="Q88" s="1014"/>
      <c r="R88" s="1014"/>
      <c r="S88" s="1014"/>
      <c r="T88" s="1014"/>
      <c r="U88" s="398"/>
      <c r="V88" s="398"/>
      <c r="W88" s="398"/>
      <c r="X88" s="398"/>
      <c r="Y88" s="398"/>
      <c r="Z88" s="398"/>
      <c r="AA88" s="398"/>
      <c r="AB88" s="398"/>
      <c r="AC88" s="398"/>
      <c r="AD88" s="398"/>
      <c r="AE88" s="398"/>
      <c r="AF88" s="399"/>
      <c r="AG88" s="399"/>
      <c r="AH88" s="1015">
        <f>SUM(AH56:AI86)</f>
        <v>0</v>
      </c>
      <c r="AI88" s="1016"/>
      <c r="AJ88" s="1017">
        <f>SUM(AJ56:AK86)</f>
        <v>0</v>
      </c>
      <c r="AK88" s="1018"/>
      <c r="AL88" s="1017">
        <f>SUM(AL56:AM86)</f>
        <v>0</v>
      </c>
      <c r="AM88" s="1018"/>
      <c r="AN88" s="1000">
        <v>0</v>
      </c>
      <c r="AO88" s="1000"/>
      <c r="AP88" s="1019">
        <v>0</v>
      </c>
      <c r="AQ88" s="1020"/>
      <c r="AR88" s="1000">
        <v>0</v>
      </c>
      <c r="AS88" s="1001"/>
      <c r="AT88" s="400"/>
      <c r="AU88" s="1002">
        <f>SUM(AU56:AV86)</f>
        <v>0</v>
      </c>
      <c r="AV88" s="1003"/>
      <c r="AW88" s="401"/>
      <c r="AX88" s="402"/>
      <c r="AY88" s="402"/>
      <c r="AZ88" s="402"/>
      <c r="BA88" s="402"/>
      <c r="BB88" s="403"/>
      <c r="BC88" s="402"/>
      <c r="BD88" s="404"/>
      <c r="BE88" s="330"/>
      <c r="BF88" s="84" t="e">
        <f t="shared" si="7"/>
        <v>#DIV/0!</v>
      </c>
      <c r="BG88" s="14"/>
      <c r="BH88" s="14"/>
      <c r="BI88" s="14"/>
      <c r="BJ88" s="14"/>
      <c r="BK88" s="14"/>
      <c r="BL88" s="330"/>
      <c r="BM88" s="330"/>
      <c r="BN88" s="330"/>
      <c r="BO88" s="330"/>
      <c r="BP88" s="330"/>
      <c r="BQ88" s="330"/>
      <c r="BR88" s="330"/>
      <c r="BS88" s="330"/>
      <c r="BT88" s="330"/>
      <c r="BU88" s="330"/>
      <c r="BV88" s="330"/>
      <c r="BW88" s="330"/>
      <c r="BX88" s="330"/>
      <c r="BY88" s="330"/>
      <c r="BZ88" s="330"/>
      <c r="CA88" s="330"/>
      <c r="CB88" s="330"/>
      <c r="CC88" s="330"/>
      <c r="CD88" s="330"/>
      <c r="CE88" s="330"/>
      <c r="CF88" s="330"/>
      <c r="CG88" s="330"/>
      <c r="CH88" s="330"/>
      <c r="CI88" s="330"/>
      <c r="CJ88" s="330"/>
      <c r="CK88" s="330"/>
      <c r="CL88" s="330"/>
      <c r="CM88" s="330"/>
      <c r="CN88" s="330"/>
      <c r="CO88" s="330"/>
      <c r="CP88" s="330"/>
      <c r="CQ88" s="330"/>
      <c r="CR88" s="330"/>
      <c r="CS88" s="330"/>
      <c r="CT88" s="330"/>
      <c r="CU88" s="330"/>
      <c r="CV88" s="330"/>
      <c r="CW88" s="330"/>
      <c r="CX88" s="330"/>
      <c r="CY88" s="330"/>
      <c r="CZ88" s="330"/>
      <c r="DA88" s="330"/>
      <c r="DB88" s="330"/>
      <c r="DC88" s="330"/>
      <c r="DD88" s="330"/>
      <c r="DE88" s="330"/>
      <c r="DF88" s="330"/>
      <c r="DG88" s="330"/>
      <c r="DH88" s="330"/>
      <c r="DI88" s="330"/>
      <c r="DJ88" s="330"/>
      <c r="DK88" s="330"/>
      <c r="DL88" s="330"/>
      <c r="DM88" s="330"/>
      <c r="DN88" s="330"/>
      <c r="DO88" s="330"/>
      <c r="DP88" s="330"/>
      <c r="DQ88" s="330"/>
      <c r="DR88" s="330"/>
      <c r="DS88" s="330"/>
      <c r="DT88" s="330"/>
      <c r="DU88" s="330"/>
      <c r="DV88" s="330"/>
      <c r="DW88" s="330"/>
      <c r="DX88" s="330"/>
      <c r="DY88" s="330"/>
      <c r="DZ88" s="330"/>
      <c r="EA88" s="330"/>
      <c r="EB88" s="330"/>
      <c r="EC88" s="330"/>
      <c r="ED88" s="330"/>
      <c r="EE88" s="330"/>
      <c r="EF88" s="330"/>
      <c r="EG88" s="330"/>
      <c r="EH88" s="330"/>
      <c r="EI88" s="330"/>
      <c r="EJ88" s="330"/>
      <c r="EK88" s="330"/>
      <c r="EL88" s="330"/>
      <c r="EM88" s="330"/>
      <c r="EN88" s="330"/>
      <c r="EO88" s="330"/>
      <c r="EP88" s="330"/>
      <c r="EQ88" s="330"/>
      <c r="ER88" s="330"/>
      <c r="ES88" s="330"/>
      <c r="ET88" s="330"/>
      <c r="EU88" s="330"/>
      <c r="EV88" s="330"/>
      <c r="EW88" s="330"/>
      <c r="EX88" s="330"/>
      <c r="EY88" s="330"/>
      <c r="EZ88" s="330"/>
      <c r="FA88" s="330"/>
      <c r="FB88" s="330"/>
      <c r="FC88" s="330"/>
      <c r="FD88" s="330"/>
      <c r="FE88" s="330"/>
      <c r="FF88" s="330"/>
      <c r="FG88" s="330"/>
      <c r="FH88" s="330"/>
      <c r="FI88" s="330"/>
      <c r="FJ88" s="330"/>
      <c r="FK88" s="330"/>
      <c r="FL88" s="330"/>
      <c r="FM88" s="330"/>
      <c r="FN88" s="330"/>
      <c r="FO88" s="330"/>
      <c r="FP88" s="330"/>
      <c r="FQ88" s="330"/>
      <c r="FR88" s="330"/>
      <c r="FS88" s="330"/>
      <c r="FT88" s="330"/>
      <c r="FU88" s="330"/>
      <c r="FV88" s="330"/>
      <c r="FW88" s="330"/>
      <c r="FX88" s="330"/>
      <c r="FY88" s="330"/>
      <c r="FZ88" s="330"/>
      <c r="GA88" s="330"/>
      <c r="GB88" s="330"/>
      <c r="GC88" s="330"/>
      <c r="GD88" s="330"/>
      <c r="GE88" s="330"/>
      <c r="GF88" s="330"/>
      <c r="GG88" s="330"/>
      <c r="GH88" s="330"/>
      <c r="GI88" s="330"/>
      <c r="GJ88" s="330"/>
      <c r="GK88" s="330"/>
      <c r="GL88" s="330"/>
      <c r="GM88" s="330"/>
      <c r="GN88" s="330"/>
      <c r="GO88" s="330"/>
      <c r="GP88" s="330"/>
      <c r="GQ88" s="330"/>
      <c r="GR88" s="330"/>
      <c r="GS88" s="330"/>
      <c r="GT88" s="330"/>
      <c r="GU88" s="330"/>
      <c r="GV88" s="330"/>
      <c r="GW88" s="330"/>
      <c r="GX88" s="330"/>
      <c r="GY88" s="330"/>
      <c r="GZ88" s="330"/>
      <c r="HA88" s="330"/>
      <c r="HB88" s="330"/>
      <c r="HC88" s="330"/>
      <c r="HD88" s="330"/>
      <c r="HE88" s="330"/>
      <c r="HF88" s="330"/>
      <c r="HG88" s="330"/>
      <c r="HH88" s="330"/>
      <c r="HI88" s="330"/>
      <c r="HJ88" s="330"/>
      <c r="HK88" s="330"/>
      <c r="HL88" s="330"/>
      <c r="HM88" s="330"/>
      <c r="HN88" s="330"/>
      <c r="HO88" s="330"/>
      <c r="HP88" s="330"/>
      <c r="HQ88" s="330"/>
      <c r="HR88" s="330"/>
      <c r="HS88" s="330"/>
      <c r="HT88" s="330"/>
      <c r="HU88" s="330"/>
      <c r="HV88" s="330"/>
      <c r="HW88" s="330"/>
      <c r="HX88" s="330"/>
      <c r="HY88" s="330"/>
      <c r="HZ88" s="330"/>
      <c r="IA88" s="330"/>
      <c r="IB88" s="330"/>
      <c r="IC88" s="330"/>
      <c r="ID88" s="330"/>
      <c r="IE88" s="330"/>
      <c r="IF88" s="330"/>
      <c r="IG88" s="330"/>
      <c r="IH88" s="330"/>
      <c r="II88" s="330"/>
      <c r="IJ88" s="330"/>
      <c r="IK88" s="330"/>
      <c r="IL88" s="330"/>
      <c r="IM88" s="330"/>
      <c r="IN88" s="330"/>
      <c r="IO88" s="330"/>
      <c r="IP88" s="330"/>
      <c r="IQ88" s="330"/>
      <c r="IR88" s="330"/>
      <c r="IS88" s="330"/>
      <c r="IT88" s="330"/>
      <c r="IU88" s="330"/>
      <c r="IV88" s="330"/>
    </row>
    <row r="89" spans="1:63" ht="18.75" hidden="1" thickBot="1">
      <c r="A89" s="405"/>
      <c r="B89" s="1004" t="s">
        <v>13</v>
      </c>
      <c r="C89" s="1005"/>
      <c r="D89" s="1005"/>
      <c r="E89" s="1005"/>
      <c r="F89" s="1005"/>
      <c r="G89" s="1005"/>
      <c r="H89" s="1005"/>
      <c r="I89" s="1005"/>
      <c r="J89" s="1005"/>
      <c r="K89" s="1005"/>
      <c r="L89" s="1005"/>
      <c r="M89" s="1005"/>
      <c r="N89" s="1005"/>
      <c r="O89" s="1005"/>
      <c r="P89" s="1005"/>
      <c r="Q89" s="1005"/>
      <c r="R89" s="1005"/>
      <c r="S89" s="1005"/>
      <c r="T89" s="1005"/>
      <c r="U89" s="1006"/>
      <c r="V89" s="1006"/>
      <c r="W89" s="1006"/>
      <c r="X89" s="1006"/>
      <c r="Y89" s="1006"/>
      <c r="Z89" s="1006"/>
      <c r="AA89" s="1007"/>
      <c r="AB89" s="406"/>
      <c r="AC89" s="406"/>
      <c r="AD89" s="1006"/>
      <c r="AE89" s="1007"/>
      <c r="AF89" s="407"/>
      <c r="AG89" s="407"/>
      <c r="AH89" s="985">
        <f>AH54+AH88</f>
        <v>12</v>
      </c>
      <c r="AI89" s="1008"/>
      <c r="AJ89" s="1009">
        <f>AJ54+SUM(AJ56:AK86)</f>
        <v>360</v>
      </c>
      <c r="AK89" s="1008"/>
      <c r="AL89" s="1010">
        <f>AL54+AL88</f>
        <v>144</v>
      </c>
      <c r="AM89" s="1011"/>
      <c r="AN89" s="1010">
        <f>AN54+AN88</f>
        <v>72</v>
      </c>
      <c r="AO89" s="1012"/>
      <c r="AP89" s="985">
        <f>AP54+AP88</f>
        <v>0</v>
      </c>
      <c r="AQ89" s="986"/>
      <c r="AR89" s="985">
        <f>AR54+AR88</f>
        <v>72</v>
      </c>
      <c r="AS89" s="986"/>
      <c r="AT89" s="408"/>
      <c r="AU89" s="987">
        <f>AU88+AU54</f>
        <v>216</v>
      </c>
      <c r="AV89" s="986"/>
      <c r="AW89" s="409"/>
      <c r="AX89" s="410"/>
      <c r="AY89" s="410"/>
      <c r="AZ89" s="410"/>
      <c r="BA89" s="410"/>
      <c r="BB89" s="411"/>
      <c r="BC89" s="410"/>
      <c r="BD89" s="412"/>
      <c r="BF89" s="84">
        <f t="shared" si="7"/>
        <v>0.6</v>
      </c>
      <c r="BG89" s="115">
        <f>SUM(BG9:BG86)</f>
        <v>12</v>
      </c>
      <c r="BH89" s="115">
        <f>SUM(BH9:BH86)</f>
        <v>0</v>
      </c>
      <c r="BI89" s="115">
        <f>SUM(BI9:BI86)</f>
        <v>0</v>
      </c>
      <c r="BJ89" s="115">
        <f>SUM(BJ9:BJ86)</f>
        <v>0</v>
      </c>
      <c r="BK89" s="14"/>
    </row>
    <row r="90" spans="1:63" ht="18" hidden="1">
      <c r="A90" s="413"/>
      <c r="D90" s="414"/>
      <c r="E90" s="415"/>
      <c r="F90" s="415"/>
      <c r="G90" s="415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6"/>
      <c r="X90" s="416"/>
      <c r="Y90" s="416"/>
      <c r="Z90" s="416"/>
      <c r="AA90" s="416"/>
      <c r="AB90" s="416"/>
      <c r="AC90" s="416"/>
      <c r="AD90" s="416"/>
      <c r="AE90" s="416"/>
      <c r="AF90" s="988"/>
      <c r="AG90" s="988"/>
      <c r="AH90" s="417"/>
      <c r="AI90" s="417"/>
      <c r="AJ90" s="417"/>
      <c r="AK90" s="417"/>
      <c r="AL90" s="989" t="s">
        <v>23</v>
      </c>
      <c r="AM90" s="990"/>
      <c r="AN90" s="990"/>
      <c r="AO90" s="990"/>
      <c r="AP90" s="990"/>
      <c r="AQ90" s="990"/>
      <c r="AR90" s="990"/>
      <c r="AS90" s="990"/>
      <c r="AT90" s="990"/>
      <c r="AU90" s="990"/>
      <c r="AV90" s="708"/>
      <c r="AW90" s="418">
        <f aca="true" t="shared" si="11" ref="AW90:BD90">SUM(AW9:AW53)+SUM(AW56:AW70)+SUM(AW72:AW86)</f>
        <v>4</v>
      </c>
      <c r="AX90" s="418">
        <f t="shared" si="11"/>
        <v>4</v>
      </c>
      <c r="AY90" s="418">
        <f t="shared" si="11"/>
        <v>0</v>
      </c>
      <c r="AZ90" s="418">
        <f t="shared" si="11"/>
        <v>0</v>
      </c>
      <c r="BA90" s="418">
        <f t="shared" si="11"/>
        <v>0</v>
      </c>
      <c r="BB90" s="418">
        <f t="shared" si="11"/>
        <v>0</v>
      </c>
      <c r="BC90" s="418">
        <f t="shared" si="11"/>
        <v>0</v>
      </c>
      <c r="BD90" s="418">
        <f t="shared" si="11"/>
        <v>0</v>
      </c>
      <c r="BK90" s="14"/>
    </row>
    <row r="91" spans="1:63" ht="18" hidden="1">
      <c r="A91" s="419"/>
      <c r="D91" s="420"/>
      <c r="E91" s="421"/>
      <c r="F91" s="421"/>
      <c r="G91" s="421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3"/>
      <c r="U91" s="423"/>
      <c r="V91" s="423"/>
      <c r="W91" s="423"/>
      <c r="X91" s="423"/>
      <c r="Y91" s="423"/>
      <c r="Z91" s="423"/>
      <c r="AA91" s="423"/>
      <c r="AB91" s="423"/>
      <c r="AC91" s="423"/>
      <c r="AD91" s="423"/>
      <c r="AE91" s="423"/>
      <c r="AF91" s="424"/>
      <c r="AG91" s="416"/>
      <c r="AH91" s="425"/>
      <c r="AI91" s="425"/>
      <c r="AJ91" s="425"/>
      <c r="AK91" s="425"/>
      <c r="AL91" s="991" t="s">
        <v>8</v>
      </c>
      <c r="AM91" s="994" t="s">
        <v>15</v>
      </c>
      <c r="AN91" s="995"/>
      <c r="AO91" s="995"/>
      <c r="AP91" s="995"/>
      <c r="AQ91" s="995"/>
      <c r="AR91" s="995"/>
      <c r="AS91" s="995"/>
      <c r="AT91" s="995"/>
      <c r="AU91" s="995"/>
      <c r="AV91" s="996"/>
      <c r="AW91" s="426">
        <f>COUNTIF($U$9:$V$53,1)+COUNTIF($U$56:$V$86,1)</f>
        <v>1</v>
      </c>
      <c r="AX91" s="426">
        <f>COUNTIF($U$9:$V$53,2)+COUNTIF($U$56:$V$86,2)</f>
        <v>1</v>
      </c>
      <c r="AY91" s="426">
        <f>COUNTIF($U$9:$V$53,3)+COUNTIF($U$56:$V$86,3)</f>
        <v>0</v>
      </c>
      <c r="AZ91" s="426">
        <f>COUNTIF($U$9:$V$53,4)+COUNTIF($U$56:$V$86,4)</f>
        <v>0</v>
      </c>
      <c r="BA91" s="426">
        <f>COUNTIF($U$9:$V$53,5)+COUNTIF($U$56:$V$86,5)</f>
        <v>0</v>
      </c>
      <c r="BB91" s="426">
        <f>COUNTIF($U$9:$V$53,6)+COUNTIF($U$56:$V$86,6)</f>
        <v>0</v>
      </c>
      <c r="BC91" s="426">
        <f>COUNTIF($U$9:$V$53,7)+COUNTIF($U$56:$V$86,7)</f>
        <v>0</v>
      </c>
      <c r="BD91" s="427">
        <f>COUNTIF($U$9:$V$53,8)+COUNTIF($U$56:$V$86,8)</f>
        <v>0</v>
      </c>
      <c r="BK91" s="14"/>
    </row>
    <row r="92" spans="1:63" ht="18" hidden="1">
      <c r="A92" s="419"/>
      <c r="D92" s="420"/>
      <c r="E92" s="421"/>
      <c r="F92" s="421"/>
      <c r="G92" s="421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3"/>
      <c r="U92" s="423"/>
      <c r="V92" s="423"/>
      <c r="W92" s="423"/>
      <c r="X92" s="423"/>
      <c r="Y92" s="423"/>
      <c r="Z92" s="423"/>
      <c r="AA92" s="423"/>
      <c r="AB92" s="423"/>
      <c r="AC92" s="423"/>
      <c r="AD92" s="423"/>
      <c r="AE92" s="423"/>
      <c r="AF92" s="423"/>
      <c r="AG92" s="423"/>
      <c r="AH92" s="425"/>
      <c r="AI92" s="425"/>
      <c r="AJ92" s="425"/>
      <c r="AK92" s="425"/>
      <c r="AL92" s="992"/>
      <c r="AM92" s="997" t="s">
        <v>160</v>
      </c>
      <c r="AN92" s="998"/>
      <c r="AO92" s="998"/>
      <c r="AP92" s="998"/>
      <c r="AQ92" s="998"/>
      <c r="AR92" s="998"/>
      <c r="AS92" s="998"/>
      <c r="AT92" s="998"/>
      <c r="AU92" s="998"/>
      <c r="AV92" s="999"/>
      <c r="AW92" s="428">
        <f>COUNTIF($AB$9:$AC$53,1)+COUNTIF($AB$56:$AC$86,1)+COUNTIF($AB$27:$AC$53,1)</f>
        <v>0</v>
      </c>
      <c r="AX92" s="428">
        <f>COUNTIF($AB$9:$AC$53,2)+COUNTIF($AB$56:$AC$86,2)+COUNTIF($AB$27:$AC$53,2)</f>
        <v>0</v>
      </c>
      <c r="AY92" s="428">
        <f>COUNTIF($AB$9:$AC$53,3)+COUNTIF($AB$56:$AC$86,3)+COUNTIF($AB$27:$AC$53,3)</f>
        <v>0</v>
      </c>
      <c r="AZ92" s="428">
        <f>COUNTIF($AB$9:$AC$53,4)+COUNTIF($AB$56:$AC$86,4)+COUNTIF($AB$27:$AC$53,4)</f>
        <v>0</v>
      </c>
      <c r="BA92" s="429">
        <f>COUNTIF($AB$9:$AC$53,5)+COUNTIF($AB$56:$AC$86,5)+COUNTIF($AB$27:$AC$53,5)</f>
        <v>0</v>
      </c>
      <c r="BB92" s="430">
        <f>COUNTIF($AB$9:$AC$53,6)+COUNTIF($AB$56:$AC$86,6)+COUNTIF($AB$27:$AC$53,6)</f>
        <v>0</v>
      </c>
      <c r="BC92" s="428">
        <f>COUNTIF($AB$9:$AC$53,7)+COUNTIF($AB$56:$AC$86,7)+COUNTIF($AB$27:$AC$53,7)</f>
        <v>0</v>
      </c>
      <c r="BD92" s="430">
        <f>COUNTIF($AB$9:$AC$53,8)+COUNTIF($AB$56:$AC$86,8)+COUNTIF($AB$27:$AC$53,8)</f>
        <v>0</v>
      </c>
      <c r="BK92" s="14"/>
    </row>
    <row r="93" spans="1:63" ht="18" hidden="1">
      <c r="A93" s="431"/>
      <c r="D93" s="432"/>
      <c r="E93" s="433"/>
      <c r="F93" s="433"/>
      <c r="G93" s="433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34"/>
      <c r="AD93" s="434"/>
      <c r="AE93" s="434"/>
      <c r="AF93" s="423"/>
      <c r="AG93" s="423"/>
      <c r="AH93" s="435"/>
      <c r="AI93" s="425"/>
      <c r="AJ93" s="425"/>
      <c r="AK93" s="425"/>
      <c r="AL93" s="992"/>
      <c r="AM93" s="997" t="s">
        <v>100</v>
      </c>
      <c r="AN93" s="998"/>
      <c r="AO93" s="998"/>
      <c r="AP93" s="998"/>
      <c r="AQ93" s="998"/>
      <c r="AR93" s="998"/>
      <c r="AS93" s="998"/>
      <c r="AT93" s="998"/>
      <c r="AU93" s="998"/>
      <c r="AV93" s="999"/>
      <c r="AW93" s="436">
        <f>COUNTIF($W$9:$AA$53,1)+COUNTIF($W$56:$AA$86,1)</f>
        <v>0</v>
      </c>
      <c r="AX93" s="436">
        <f>COUNTIF($W$9:$AA$53,2)+COUNTIF($W$56:$AA$86,2)</f>
        <v>0</v>
      </c>
      <c r="AY93" s="436">
        <f>COUNTIF($W$9:$AA$53,3)+COUNTIF($W$56:$AA$86,3)</f>
        <v>0</v>
      </c>
      <c r="AZ93" s="437">
        <f>COUNTIF($W$9:$AA$53,4)+COUNTIF($W$56:$AA$86,4)</f>
        <v>0</v>
      </c>
      <c r="BA93" s="437">
        <f>COUNTIF($W$9:$AA$53,5)+COUNTIF($W$56:$AA$86,5)</f>
        <v>0</v>
      </c>
      <c r="BB93" s="438">
        <f>COUNTIF($W$9:$AA$53,6)+COUNTIF($W$56:$AA$86,6)</f>
        <v>0</v>
      </c>
      <c r="BC93" s="436">
        <f>COUNTIF($W$9:$AA$53,7)+COUNTIF($W$56:$AA$86,7)</f>
        <v>0</v>
      </c>
      <c r="BD93" s="438">
        <f>COUNTIF($W$9:$AA$53,8)+COUNTIF($W$56:$AA$86,8)</f>
        <v>0</v>
      </c>
      <c r="BK93" s="14"/>
    </row>
    <row r="94" spans="1:63" ht="18" hidden="1">
      <c r="A94" s="431"/>
      <c r="D94" s="432"/>
      <c r="E94" s="433"/>
      <c r="F94" s="433"/>
      <c r="G94" s="433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34"/>
      <c r="AD94" s="434"/>
      <c r="AE94" s="434"/>
      <c r="AF94" s="434"/>
      <c r="AG94" s="434"/>
      <c r="AH94" s="435"/>
      <c r="AI94" s="425"/>
      <c r="AJ94" s="425"/>
      <c r="AK94" s="425"/>
      <c r="AL94" s="992"/>
      <c r="AM94" s="997" t="s">
        <v>9</v>
      </c>
      <c r="AN94" s="998"/>
      <c r="AO94" s="998"/>
      <c r="AP94" s="998"/>
      <c r="AQ94" s="998"/>
      <c r="AR94" s="998"/>
      <c r="AS94" s="998"/>
      <c r="AT94" s="998"/>
      <c r="AU94" s="998"/>
      <c r="AV94" s="999"/>
      <c r="AW94" s="436">
        <f>COUNTIF($AD$9:$AE$53,1)+COUNTIF($AD$56:$AE$86,1)</f>
        <v>0</v>
      </c>
      <c r="AX94" s="436">
        <f>COUNTIF($AD$9:$AE$53,2)+COUNTIF($AD$56:$AE$86,2)</f>
        <v>0</v>
      </c>
      <c r="AY94" s="436">
        <f>COUNTIF($AD$9:$AE$53,3)+COUNTIF($AD$56:$AE$86,3)</f>
        <v>0</v>
      </c>
      <c r="AZ94" s="436">
        <f>COUNTIF($AD$9:$AE$53,4)+COUNTIF($AD$56:$AE$86,4)</f>
        <v>0</v>
      </c>
      <c r="BA94" s="437">
        <f>COUNTIF($AD$9:$AE$53,5)+COUNTIF($AD$56:$AE$86,5)</f>
        <v>0</v>
      </c>
      <c r="BB94" s="438">
        <f>COUNTIF($AD$9:$AE$53,6)+COUNTIF($AD$56:$AE$86,6)</f>
        <v>0</v>
      </c>
      <c r="BC94" s="436">
        <f>COUNTIF($AD$9:$AE$53,7)+COUNTIF($AD$56:$AE$86,7)</f>
        <v>0</v>
      </c>
      <c r="BD94" s="438">
        <f>COUNTIF($AD$9:$AE$53,8)+COUNTIF($AD$56:$AE$86,8)</f>
        <v>0</v>
      </c>
      <c r="BK94" s="14"/>
    </row>
    <row r="95" spans="1:63" ht="18.75" hidden="1" thickBot="1">
      <c r="A95" s="431"/>
      <c r="D95" s="432"/>
      <c r="E95" s="433"/>
      <c r="F95" s="433"/>
      <c r="G95" s="433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  <c r="AH95" s="425"/>
      <c r="AI95" s="425"/>
      <c r="AJ95" s="425"/>
      <c r="AK95" s="425"/>
      <c r="AL95" s="993"/>
      <c r="AM95" s="969" t="s">
        <v>4</v>
      </c>
      <c r="AN95" s="970"/>
      <c r="AO95" s="970"/>
      <c r="AP95" s="970"/>
      <c r="AQ95" s="970"/>
      <c r="AR95" s="970"/>
      <c r="AS95" s="970"/>
      <c r="AT95" s="970"/>
      <c r="AU95" s="970"/>
      <c r="AV95" s="971"/>
      <c r="AW95" s="439">
        <f>COUNTIF($AF$9:$AG$53,1)+COUNTIF($AF$56:$AG$86,1)</f>
        <v>1</v>
      </c>
      <c r="AX95" s="439">
        <f>COUNTIF($AF$9:$AG$53,2)+COUNTIF($AF$56:$AG$86,2)</f>
        <v>1</v>
      </c>
      <c r="AY95" s="439">
        <f>COUNTIF($AF$9:$AG$53,3)+COUNTIF($AF$56:$AG$86,3)</f>
        <v>0</v>
      </c>
      <c r="AZ95" s="439">
        <f>COUNTIF($AF$9:$AG$53,4)+COUNTIF($AF$56:$AG$86,4)</f>
        <v>0</v>
      </c>
      <c r="BA95" s="440">
        <f>COUNTIF($AF$9:$AG$53,5)+COUNTIF($AF$56:$AG$86,5)</f>
        <v>0</v>
      </c>
      <c r="BB95" s="441">
        <f>COUNTIF($AF$9:$AG$53,6)+COUNTIF($AF$56:$AG$86,6)</f>
        <v>0</v>
      </c>
      <c r="BC95" s="439">
        <f>COUNTIF($AF$9:$AG$53,7)+COUNTIF($AF$56:$AG$86,7)</f>
        <v>0</v>
      </c>
      <c r="BD95" s="441">
        <f>COUNTIF($AF$9:$AG$53,8)+COUNTIF($AF$56:$AG$86,8)</f>
        <v>0</v>
      </c>
      <c r="BK95" s="14"/>
    </row>
    <row r="96" spans="1:63" ht="19.5" hidden="1" thickBot="1">
      <c r="A96" s="442"/>
      <c r="B96" s="972" t="s">
        <v>161</v>
      </c>
      <c r="C96" s="973"/>
      <c r="D96" s="973"/>
      <c r="E96" s="973"/>
      <c r="F96" s="973"/>
      <c r="G96" s="973"/>
      <c r="H96" s="973"/>
      <c r="I96" s="973"/>
      <c r="J96" s="973"/>
      <c r="K96" s="973"/>
      <c r="L96" s="973"/>
      <c r="M96" s="973"/>
      <c r="N96" s="973"/>
      <c r="O96" s="973"/>
      <c r="P96" s="973"/>
      <c r="Q96" s="973"/>
      <c r="R96" s="973"/>
      <c r="S96" s="973"/>
      <c r="T96" s="973"/>
      <c r="U96" s="973"/>
      <c r="V96" s="973"/>
      <c r="W96" s="973"/>
      <c r="X96" s="973"/>
      <c r="Y96" s="973"/>
      <c r="Z96" s="973"/>
      <c r="AA96" s="973"/>
      <c r="AB96" s="973"/>
      <c r="AC96" s="973"/>
      <c r="AD96" s="973"/>
      <c r="AE96" s="973"/>
      <c r="AF96" s="973"/>
      <c r="AG96" s="973"/>
      <c r="AH96" s="973"/>
      <c r="AI96" s="973"/>
      <c r="AJ96" s="973"/>
      <c r="AK96" s="973"/>
      <c r="AL96" s="973"/>
      <c r="AM96" s="973"/>
      <c r="AN96" s="973"/>
      <c r="AO96" s="973"/>
      <c r="AP96" s="973"/>
      <c r="AQ96" s="973"/>
      <c r="AR96" s="973"/>
      <c r="AS96" s="973"/>
      <c r="AT96" s="973"/>
      <c r="AU96" s="973"/>
      <c r="AV96" s="973"/>
      <c r="AW96" s="973"/>
      <c r="AX96" s="973"/>
      <c r="AY96" s="973"/>
      <c r="AZ96" s="973"/>
      <c r="BA96" s="973"/>
      <c r="BB96" s="973"/>
      <c r="BC96" s="973"/>
      <c r="BD96" s="974"/>
      <c r="BF96" s="84"/>
      <c r="BK96" s="14"/>
    </row>
    <row r="97" spans="1:63" ht="18" hidden="1">
      <c r="A97" s="381">
        <v>1</v>
      </c>
      <c r="B97" s="975"/>
      <c r="C97" s="976"/>
      <c r="D97" s="976"/>
      <c r="E97" s="976"/>
      <c r="F97" s="976"/>
      <c r="G97" s="976"/>
      <c r="H97" s="976"/>
      <c r="I97" s="976"/>
      <c r="J97" s="976"/>
      <c r="K97" s="976"/>
      <c r="L97" s="976"/>
      <c r="M97" s="976"/>
      <c r="N97" s="976"/>
      <c r="O97" s="976"/>
      <c r="P97" s="976"/>
      <c r="Q97" s="976"/>
      <c r="R97" s="976"/>
      <c r="S97" s="976"/>
      <c r="T97" s="977"/>
      <c r="U97" s="443"/>
      <c r="V97" s="444"/>
      <c r="W97" s="368"/>
      <c r="X97" s="368"/>
      <c r="Y97" s="354"/>
      <c r="Z97" s="354"/>
      <c r="AA97" s="350"/>
      <c r="AB97" s="354"/>
      <c r="AC97" s="354"/>
      <c r="AD97" s="377"/>
      <c r="AE97" s="370"/>
      <c r="AF97" s="938"/>
      <c r="AG97" s="978"/>
      <c r="AH97" s="979">
        <f aca="true" t="shared" si="12" ref="AH97:AH111">AJ97/30</f>
        <v>0</v>
      </c>
      <c r="AI97" s="980"/>
      <c r="AJ97" s="981"/>
      <c r="AK97" s="982"/>
      <c r="AL97" s="979">
        <f aca="true" t="shared" si="13" ref="AL97:AL111">SUM(AN97:AS97)</f>
        <v>0</v>
      </c>
      <c r="AM97" s="980"/>
      <c r="AN97" s="983"/>
      <c r="AO97" s="984"/>
      <c r="AP97" s="983"/>
      <c r="AQ97" s="984"/>
      <c r="AR97" s="983"/>
      <c r="AS97" s="984"/>
      <c r="AT97" s="445"/>
      <c r="AU97" s="967">
        <f aca="true" t="shared" si="14" ref="AU97:AU111">AJ97-AL97</f>
        <v>0</v>
      </c>
      <c r="AV97" s="968"/>
      <c r="AW97" s="446"/>
      <c r="AX97" s="447"/>
      <c r="AY97" s="448"/>
      <c r="AZ97" s="447"/>
      <c r="BA97" s="448"/>
      <c r="BB97" s="447"/>
      <c r="BC97" s="448"/>
      <c r="BD97" s="449"/>
      <c r="BK97" s="14"/>
    </row>
    <row r="98" spans="1:63" ht="18" hidden="1">
      <c r="A98" s="381">
        <v>2</v>
      </c>
      <c r="B98" s="913"/>
      <c r="C98" s="914"/>
      <c r="D98" s="914"/>
      <c r="E98" s="914"/>
      <c r="F98" s="914"/>
      <c r="G98" s="914"/>
      <c r="H98" s="914"/>
      <c r="I98" s="914"/>
      <c r="J98" s="914"/>
      <c r="K98" s="914"/>
      <c r="L98" s="914"/>
      <c r="M98" s="914"/>
      <c r="N98" s="914"/>
      <c r="O98" s="914"/>
      <c r="P98" s="914"/>
      <c r="Q98" s="914"/>
      <c r="R98" s="914"/>
      <c r="S98" s="914"/>
      <c r="T98" s="915"/>
      <c r="U98" s="450"/>
      <c r="V98" s="350"/>
      <c r="W98" s="354"/>
      <c r="X98" s="354"/>
      <c r="Y98" s="354"/>
      <c r="Z98" s="354"/>
      <c r="AA98" s="350"/>
      <c r="AB98" s="258"/>
      <c r="AC98" s="257"/>
      <c r="AD98" s="258"/>
      <c r="AE98" s="350"/>
      <c r="AF98" s="377"/>
      <c r="AG98" s="354"/>
      <c r="AH98" s="954">
        <f t="shared" si="12"/>
        <v>0</v>
      </c>
      <c r="AI98" s="906"/>
      <c r="AJ98" s="916"/>
      <c r="AK98" s="955"/>
      <c r="AL98" s="954">
        <f t="shared" si="13"/>
        <v>0</v>
      </c>
      <c r="AM98" s="906"/>
      <c r="AN98" s="960"/>
      <c r="AO98" s="961"/>
      <c r="AP98" s="960"/>
      <c r="AQ98" s="961"/>
      <c r="AR98" s="960"/>
      <c r="AS98" s="966"/>
      <c r="AT98" s="378"/>
      <c r="AU98" s="942">
        <f t="shared" si="14"/>
        <v>0</v>
      </c>
      <c r="AV98" s="943"/>
      <c r="AW98" s="451"/>
      <c r="AX98" s="314"/>
      <c r="AY98" s="315"/>
      <c r="AZ98" s="314"/>
      <c r="BA98" s="315"/>
      <c r="BB98" s="314"/>
      <c r="BC98" s="315"/>
      <c r="BD98" s="313"/>
      <c r="BK98" s="14"/>
    </row>
    <row r="99" spans="1:63" ht="18" hidden="1">
      <c r="A99" s="381">
        <v>3</v>
      </c>
      <c r="B99" s="925"/>
      <c r="C99" s="926"/>
      <c r="D99" s="926"/>
      <c r="E99" s="926"/>
      <c r="F99" s="926"/>
      <c r="G99" s="926"/>
      <c r="H99" s="926"/>
      <c r="I99" s="926"/>
      <c r="J99" s="926"/>
      <c r="K99" s="926"/>
      <c r="L99" s="926"/>
      <c r="M99" s="926"/>
      <c r="N99" s="926"/>
      <c r="O99" s="926"/>
      <c r="P99" s="926"/>
      <c r="Q99" s="926"/>
      <c r="R99" s="926"/>
      <c r="S99" s="926"/>
      <c r="T99" s="953"/>
      <c r="U99" s="450"/>
      <c r="V99" s="350"/>
      <c r="W99" s="354"/>
      <c r="X99" s="354"/>
      <c r="Y99" s="354"/>
      <c r="Z99" s="354"/>
      <c r="AA99" s="350"/>
      <c r="AB99" s="258"/>
      <c r="AC99" s="257"/>
      <c r="AD99" s="258"/>
      <c r="AE99" s="350"/>
      <c r="AF99" s="377"/>
      <c r="AG99" s="354"/>
      <c r="AH99" s="954">
        <f t="shared" si="12"/>
        <v>0</v>
      </c>
      <c r="AI99" s="906"/>
      <c r="AJ99" s="916"/>
      <c r="AK99" s="955"/>
      <c r="AL99" s="954">
        <f t="shared" si="13"/>
        <v>0</v>
      </c>
      <c r="AM99" s="906"/>
      <c r="AN99" s="960"/>
      <c r="AO99" s="961"/>
      <c r="AP99" s="960"/>
      <c r="AQ99" s="961"/>
      <c r="AR99" s="960"/>
      <c r="AS99" s="966"/>
      <c r="AT99" s="378"/>
      <c r="AU99" s="942">
        <f t="shared" si="14"/>
        <v>0</v>
      </c>
      <c r="AV99" s="943"/>
      <c r="AW99" s="451"/>
      <c r="AX99" s="314"/>
      <c r="AY99" s="315"/>
      <c r="AZ99" s="314"/>
      <c r="BA99" s="315"/>
      <c r="BB99" s="314"/>
      <c r="BC99" s="315"/>
      <c r="BD99" s="313"/>
      <c r="BK99" s="14"/>
    </row>
    <row r="100" spans="1:63" ht="18" hidden="1">
      <c r="A100" s="381">
        <v>4</v>
      </c>
      <c r="B100" s="913"/>
      <c r="C100" s="914"/>
      <c r="D100" s="914"/>
      <c r="E100" s="914"/>
      <c r="F100" s="914"/>
      <c r="G100" s="914"/>
      <c r="H100" s="914"/>
      <c r="I100" s="914"/>
      <c r="J100" s="914"/>
      <c r="K100" s="914"/>
      <c r="L100" s="914"/>
      <c r="M100" s="914"/>
      <c r="N100" s="914"/>
      <c r="O100" s="914"/>
      <c r="P100" s="914"/>
      <c r="Q100" s="914"/>
      <c r="R100" s="914"/>
      <c r="S100" s="914"/>
      <c r="T100" s="915"/>
      <c r="U100" s="354"/>
      <c r="V100" s="350"/>
      <c r="W100" s="380"/>
      <c r="X100" s="354"/>
      <c r="Y100" s="354"/>
      <c r="Z100" s="354"/>
      <c r="AA100" s="350"/>
      <c r="AB100" s="258"/>
      <c r="AC100" s="257"/>
      <c r="AD100" s="258"/>
      <c r="AE100" s="350"/>
      <c r="AF100" s="377"/>
      <c r="AG100" s="354"/>
      <c r="AH100" s="954">
        <f t="shared" si="12"/>
        <v>0</v>
      </c>
      <c r="AI100" s="906"/>
      <c r="AJ100" s="916"/>
      <c r="AK100" s="955"/>
      <c r="AL100" s="954">
        <f t="shared" si="13"/>
        <v>0</v>
      </c>
      <c r="AM100" s="906"/>
      <c r="AN100" s="960"/>
      <c r="AO100" s="961"/>
      <c r="AP100" s="960"/>
      <c r="AQ100" s="961"/>
      <c r="AR100" s="960"/>
      <c r="AS100" s="966"/>
      <c r="AT100" s="378"/>
      <c r="AU100" s="942">
        <f t="shared" si="14"/>
        <v>0</v>
      </c>
      <c r="AV100" s="943"/>
      <c r="AW100" s="451"/>
      <c r="AX100" s="314"/>
      <c r="AY100" s="315"/>
      <c r="AZ100" s="314"/>
      <c r="BA100" s="315"/>
      <c r="BB100" s="452"/>
      <c r="BC100" s="315"/>
      <c r="BD100" s="313"/>
      <c r="BK100" s="14"/>
    </row>
    <row r="101" spans="1:63" ht="18.75" hidden="1">
      <c r="A101" s="381">
        <v>5</v>
      </c>
      <c r="B101" s="913"/>
      <c r="C101" s="914"/>
      <c r="D101" s="914"/>
      <c r="E101" s="914"/>
      <c r="F101" s="914"/>
      <c r="G101" s="914"/>
      <c r="H101" s="914"/>
      <c r="I101" s="914"/>
      <c r="J101" s="914"/>
      <c r="K101" s="914"/>
      <c r="L101" s="914"/>
      <c r="M101" s="914"/>
      <c r="N101" s="914"/>
      <c r="O101" s="914"/>
      <c r="P101" s="914"/>
      <c r="Q101" s="914"/>
      <c r="R101" s="914"/>
      <c r="S101" s="914"/>
      <c r="T101" s="915"/>
      <c r="U101" s="351"/>
      <c r="V101" s="350"/>
      <c r="W101" s="380"/>
      <c r="X101" s="354"/>
      <c r="Y101" s="354"/>
      <c r="Z101" s="354"/>
      <c r="AA101" s="350"/>
      <c r="AB101" s="377"/>
      <c r="AC101" s="350"/>
      <c r="AD101" s="453"/>
      <c r="AE101" s="350"/>
      <c r="AF101" s="377"/>
      <c r="AG101" s="354"/>
      <c r="AH101" s="954">
        <f t="shared" si="12"/>
        <v>0</v>
      </c>
      <c r="AI101" s="906"/>
      <c r="AJ101" s="916"/>
      <c r="AK101" s="955"/>
      <c r="AL101" s="954">
        <f t="shared" si="13"/>
        <v>0</v>
      </c>
      <c r="AM101" s="906"/>
      <c r="AN101" s="960"/>
      <c r="AO101" s="961"/>
      <c r="AP101" s="960"/>
      <c r="AQ101" s="961"/>
      <c r="AR101" s="960"/>
      <c r="AS101" s="966"/>
      <c r="AT101" s="378"/>
      <c r="AU101" s="942">
        <f t="shared" si="14"/>
        <v>0</v>
      </c>
      <c r="AV101" s="943"/>
      <c r="AW101" s="451"/>
      <c r="AX101" s="314"/>
      <c r="AY101" s="315"/>
      <c r="AZ101" s="314"/>
      <c r="BA101" s="315"/>
      <c r="BB101" s="314"/>
      <c r="BC101" s="315"/>
      <c r="BD101" s="313"/>
      <c r="BK101" s="14"/>
    </row>
    <row r="102" spans="1:63" ht="18" hidden="1">
      <c r="A102" s="381">
        <v>6</v>
      </c>
      <c r="B102" s="913"/>
      <c r="C102" s="914"/>
      <c r="D102" s="914"/>
      <c r="E102" s="914"/>
      <c r="F102" s="914"/>
      <c r="G102" s="914"/>
      <c r="H102" s="914"/>
      <c r="I102" s="914"/>
      <c r="J102" s="914"/>
      <c r="K102" s="914"/>
      <c r="L102" s="914"/>
      <c r="M102" s="914"/>
      <c r="N102" s="914"/>
      <c r="O102" s="914"/>
      <c r="P102" s="914"/>
      <c r="Q102" s="914"/>
      <c r="R102" s="914"/>
      <c r="S102" s="914"/>
      <c r="T102" s="915"/>
      <c r="U102" s="454"/>
      <c r="V102" s="350"/>
      <c r="W102" s="380"/>
      <c r="X102" s="354"/>
      <c r="Y102" s="354"/>
      <c r="Z102" s="354"/>
      <c r="AA102" s="350"/>
      <c r="AB102" s="377"/>
      <c r="AC102" s="350"/>
      <c r="AD102" s="354"/>
      <c r="AE102" s="350"/>
      <c r="AF102" s="377"/>
      <c r="AG102" s="354"/>
      <c r="AH102" s="954">
        <f t="shared" si="12"/>
        <v>0</v>
      </c>
      <c r="AI102" s="906"/>
      <c r="AJ102" s="916"/>
      <c r="AK102" s="955"/>
      <c r="AL102" s="954">
        <f t="shared" si="13"/>
        <v>0</v>
      </c>
      <c r="AM102" s="906"/>
      <c r="AN102" s="960"/>
      <c r="AO102" s="961"/>
      <c r="AP102" s="960"/>
      <c r="AQ102" s="961"/>
      <c r="AR102" s="960"/>
      <c r="AS102" s="966"/>
      <c r="AT102" s="378"/>
      <c r="AU102" s="942">
        <f t="shared" si="14"/>
        <v>0</v>
      </c>
      <c r="AV102" s="943"/>
      <c r="AW102" s="451"/>
      <c r="AX102" s="314"/>
      <c r="AY102" s="315"/>
      <c r="AZ102" s="314"/>
      <c r="BA102" s="315"/>
      <c r="BB102" s="314"/>
      <c r="BC102" s="455"/>
      <c r="BD102" s="456"/>
      <c r="BK102" s="14"/>
    </row>
    <row r="103" spans="1:63" ht="18" hidden="1">
      <c r="A103" s="381">
        <v>7</v>
      </c>
      <c r="B103" s="925"/>
      <c r="C103" s="926"/>
      <c r="D103" s="926"/>
      <c r="E103" s="926"/>
      <c r="F103" s="926"/>
      <c r="G103" s="926"/>
      <c r="H103" s="926"/>
      <c r="I103" s="926"/>
      <c r="J103" s="926"/>
      <c r="K103" s="926"/>
      <c r="L103" s="926"/>
      <c r="M103" s="926"/>
      <c r="N103" s="926"/>
      <c r="O103" s="926"/>
      <c r="P103" s="926"/>
      <c r="Q103" s="926"/>
      <c r="R103" s="926"/>
      <c r="S103" s="926"/>
      <c r="T103" s="953"/>
      <c r="U103" s="256"/>
      <c r="V103" s="350"/>
      <c r="W103" s="256"/>
      <c r="X103" s="256"/>
      <c r="Y103" s="368"/>
      <c r="Z103" s="368"/>
      <c r="AA103" s="370"/>
      <c r="AB103" s="368"/>
      <c r="AC103" s="368"/>
      <c r="AD103" s="369"/>
      <c r="AE103" s="370"/>
      <c r="AF103" s="377"/>
      <c r="AG103" s="354"/>
      <c r="AH103" s="954">
        <f t="shared" si="12"/>
        <v>0</v>
      </c>
      <c r="AI103" s="906"/>
      <c r="AJ103" s="964"/>
      <c r="AK103" s="965"/>
      <c r="AL103" s="954">
        <f t="shared" si="13"/>
        <v>0</v>
      </c>
      <c r="AM103" s="906"/>
      <c r="AN103" s="962"/>
      <c r="AO103" s="963"/>
      <c r="AP103" s="962"/>
      <c r="AQ103" s="963"/>
      <c r="AR103" s="962"/>
      <c r="AS103" s="963"/>
      <c r="AT103" s="378"/>
      <c r="AU103" s="942">
        <f t="shared" si="14"/>
        <v>0</v>
      </c>
      <c r="AV103" s="943"/>
      <c r="AW103" s="264"/>
      <c r="AX103" s="258"/>
      <c r="AY103" s="262"/>
      <c r="AZ103" s="258"/>
      <c r="BA103" s="262"/>
      <c r="BB103" s="258"/>
      <c r="BC103" s="262"/>
      <c r="BD103" s="265"/>
      <c r="BK103" s="14"/>
    </row>
    <row r="104" spans="1:63" ht="18" hidden="1">
      <c r="A104" s="381">
        <v>8</v>
      </c>
      <c r="B104" s="913"/>
      <c r="C104" s="914"/>
      <c r="D104" s="914"/>
      <c r="E104" s="914"/>
      <c r="F104" s="914"/>
      <c r="G104" s="914"/>
      <c r="H104" s="914"/>
      <c r="I104" s="914"/>
      <c r="J104" s="914"/>
      <c r="K104" s="914"/>
      <c r="L104" s="914"/>
      <c r="M104" s="914"/>
      <c r="N104" s="914"/>
      <c r="O104" s="914"/>
      <c r="P104" s="914"/>
      <c r="Q104" s="914"/>
      <c r="R104" s="914"/>
      <c r="S104" s="914"/>
      <c r="T104" s="915"/>
      <c r="U104" s="256"/>
      <c r="V104" s="350"/>
      <c r="W104" s="256"/>
      <c r="X104" s="256"/>
      <c r="Y104" s="354"/>
      <c r="Z104" s="354"/>
      <c r="AA104" s="350"/>
      <c r="AB104" s="354"/>
      <c r="AC104" s="354"/>
      <c r="AD104" s="258"/>
      <c r="AE104" s="257"/>
      <c r="AF104" s="258"/>
      <c r="AG104" s="354"/>
      <c r="AH104" s="954">
        <f t="shared" si="12"/>
        <v>0</v>
      </c>
      <c r="AI104" s="906"/>
      <c r="AJ104" s="964"/>
      <c r="AK104" s="965"/>
      <c r="AL104" s="954">
        <f t="shared" si="13"/>
        <v>0</v>
      </c>
      <c r="AM104" s="906"/>
      <c r="AN104" s="962"/>
      <c r="AO104" s="963"/>
      <c r="AP104" s="962"/>
      <c r="AQ104" s="963"/>
      <c r="AR104" s="962"/>
      <c r="AS104" s="963"/>
      <c r="AT104" s="378"/>
      <c r="AU104" s="942">
        <f t="shared" si="14"/>
        <v>0</v>
      </c>
      <c r="AV104" s="943"/>
      <c r="AW104" s="264"/>
      <c r="AX104" s="258"/>
      <c r="AY104" s="262"/>
      <c r="AZ104" s="258"/>
      <c r="BA104" s="262"/>
      <c r="BB104" s="258"/>
      <c r="BC104" s="262"/>
      <c r="BD104" s="265"/>
      <c r="BK104" s="14"/>
    </row>
    <row r="105" spans="1:63" ht="18" hidden="1">
      <c r="A105" s="381">
        <v>9</v>
      </c>
      <c r="B105" s="913"/>
      <c r="C105" s="914"/>
      <c r="D105" s="914"/>
      <c r="E105" s="914"/>
      <c r="F105" s="914"/>
      <c r="G105" s="914"/>
      <c r="H105" s="914"/>
      <c r="I105" s="914"/>
      <c r="J105" s="914"/>
      <c r="K105" s="914"/>
      <c r="L105" s="914"/>
      <c r="M105" s="914"/>
      <c r="N105" s="914"/>
      <c r="O105" s="914"/>
      <c r="P105" s="914"/>
      <c r="Q105" s="914"/>
      <c r="R105" s="914"/>
      <c r="S105" s="914"/>
      <c r="T105" s="915"/>
      <c r="U105" s="256"/>
      <c r="V105" s="350"/>
      <c r="W105" s="256"/>
      <c r="X105" s="256"/>
      <c r="Y105" s="354"/>
      <c r="Z105" s="354"/>
      <c r="AA105" s="350"/>
      <c r="AB105" s="354"/>
      <c r="AC105" s="354"/>
      <c r="AD105" s="258"/>
      <c r="AE105" s="257"/>
      <c r="AF105" s="258"/>
      <c r="AG105" s="354"/>
      <c r="AH105" s="954">
        <f t="shared" si="12"/>
        <v>0</v>
      </c>
      <c r="AI105" s="906"/>
      <c r="AJ105" s="964"/>
      <c r="AK105" s="965"/>
      <c r="AL105" s="954">
        <f t="shared" si="13"/>
        <v>0</v>
      </c>
      <c r="AM105" s="906"/>
      <c r="AN105" s="962"/>
      <c r="AO105" s="963"/>
      <c r="AP105" s="962"/>
      <c r="AQ105" s="963"/>
      <c r="AR105" s="962"/>
      <c r="AS105" s="963"/>
      <c r="AT105" s="378"/>
      <c r="AU105" s="942">
        <f t="shared" si="14"/>
        <v>0</v>
      </c>
      <c r="AV105" s="943"/>
      <c r="AW105" s="264"/>
      <c r="AX105" s="258"/>
      <c r="AY105" s="262"/>
      <c r="AZ105" s="258"/>
      <c r="BA105" s="262"/>
      <c r="BB105" s="258"/>
      <c r="BC105" s="262"/>
      <c r="BD105" s="265"/>
      <c r="BK105" s="14"/>
    </row>
    <row r="106" spans="1:63" ht="18" hidden="1">
      <c r="A106" s="381">
        <v>10</v>
      </c>
      <c r="B106" s="913"/>
      <c r="C106" s="914"/>
      <c r="D106" s="914"/>
      <c r="E106" s="914"/>
      <c r="F106" s="914"/>
      <c r="G106" s="914"/>
      <c r="H106" s="914"/>
      <c r="I106" s="914"/>
      <c r="J106" s="914"/>
      <c r="K106" s="914"/>
      <c r="L106" s="914"/>
      <c r="M106" s="914"/>
      <c r="N106" s="914"/>
      <c r="O106" s="914"/>
      <c r="P106" s="914"/>
      <c r="Q106" s="914"/>
      <c r="R106" s="914"/>
      <c r="S106" s="914"/>
      <c r="T106" s="915"/>
      <c r="U106" s="256"/>
      <c r="V106" s="350"/>
      <c r="W106" s="256"/>
      <c r="X106" s="256"/>
      <c r="Y106" s="354"/>
      <c r="Z106" s="354"/>
      <c r="AA106" s="350"/>
      <c r="AB106" s="354"/>
      <c r="AC106" s="354"/>
      <c r="AD106" s="258"/>
      <c r="AE106" s="257"/>
      <c r="AF106" s="258"/>
      <c r="AG106" s="354"/>
      <c r="AH106" s="954">
        <f t="shared" si="12"/>
        <v>0</v>
      </c>
      <c r="AI106" s="906"/>
      <c r="AJ106" s="964"/>
      <c r="AK106" s="965"/>
      <c r="AL106" s="954">
        <f t="shared" si="13"/>
        <v>0</v>
      </c>
      <c r="AM106" s="906"/>
      <c r="AN106" s="962"/>
      <c r="AO106" s="963"/>
      <c r="AP106" s="962"/>
      <c r="AQ106" s="963"/>
      <c r="AR106" s="962"/>
      <c r="AS106" s="963"/>
      <c r="AT106" s="378"/>
      <c r="AU106" s="942">
        <f t="shared" si="14"/>
        <v>0</v>
      </c>
      <c r="AV106" s="943"/>
      <c r="AW106" s="264"/>
      <c r="AX106" s="258"/>
      <c r="AY106" s="262"/>
      <c r="AZ106" s="258"/>
      <c r="BA106" s="262"/>
      <c r="BB106" s="258"/>
      <c r="BC106" s="262"/>
      <c r="BD106" s="265"/>
      <c r="BK106" s="14"/>
    </row>
    <row r="107" spans="1:63" ht="18.75" hidden="1">
      <c r="A107" s="381">
        <v>11</v>
      </c>
      <c r="B107" s="913"/>
      <c r="C107" s="914"/>
      <c r="D107" s="914"/>
      <c r="E107" s="914"/>
      <c r="F107" s="914"/>
      <c r="G107" s="914"/>
      <c r="H107" s="914"/>
      <c r="I107" s="914"/>
      <c r="J107" s="914"/>
      <c r="K107" s="914"/>
      <c r="L107" s="914"/>
      <c r="M107" s="914"/>
      <c r="N107" s="914"/>
      <c r="O107" s="914"/>
      <c r="P107" s="914"/>
      <c r="Q107" s="914"/>
      <c r="R107" s="914"/>
      <c r="S107" s="914"/>
      <c r="T107" s="915"/>
      <c r="U107" s="450"/>
      <c r="V107" s="457"/>
      <c r="W107" s="354"/>
      <c r="X107" s="354"/>
      <c r="Y107" s="354"/>
      <c r="Z107" s="354"/>
      <c r="AA107" s="350"/>
      <c r="AB107" s="354"/>
      <c r="AC107" s="354"/>
      <c r="AD107" s="377"/>
      <c r="AE107" s="350"/>
      <c r="AF107" s="453"/>
      <c r="AG107" s="354"/>
      <c r="AH107" s="954">
        <f t="shared" si="12"/>
        <v>0</v>
      </c>
      <c r="AI107" s="906"/>
      <c r="AJ107" s="916"/>
      <c r="AK107" s="955"/>
      <c r="AL107" s="954">
        <f t="shared" si="13"/>
        <v>0</v>
      </c>
      <c r="AM107" s="906"/>
      <c r="AN107" s="960"/>
      <c r="AO107" s="961"/>
      <c r="AP107" s="960"/>
      <c r="AQ107" s="961"/>
      <c r="AR107" s="960"/>
      <c r="AS107" s="961"/>
      <c r="AT107" s="378"/>
      <c r="AU107" s="942">
        <f t="shared" si="14"/>
        <v>0</v>
      </c>
      <c r="AV107" s="943"/>
      <c r="AW107" s="458"/>
      <c r="AX107" s="377"/>
      <c r="AY107" s="459"/>
      <c r="AZ107" s="377"/>
      <c r="BA107" s="459"/>
      <c r="BB107" s="377"/>
      <c r="BC107" s="459"/>
      <c r="BD107" s="460"/>
      <c r="BK107" s="14"/>
    </row>
    <row r="108" spans="1:63" ht="18" hidden="1">
      <c r="A108" s="381">
        <v>12</v>
      </c>
      <c r="B108" s="913"/>
      <c r="C108" s="914"/>
      <c r="D108" s="914"/>
      <c r="E108" s="914"/>
      <c r="F108" s="914"/>
      <c r="G108" s="914"/>
      <c r="H108" s="914"/>
      <c r="I108" s="914"/>
      <c r="J108" s="914"/>
      <c r="K108" s="914"/>
      <c r="L108" s="914"/>
      <c r="M108" s="914"/>
      <c r="N108" s="914"/>
      <c r="O108" s="914"/>
      <c r="P108" s="914"/>
      <c r="Q108" s="914"/>
      <c r="R108" s="914"/>
      <c r="S108" s="914"/>
      <c r="T108" s="915"/>
      <c r="U108" s="450"/>
      <c r="V108" s="461"/>
      <c r="W108" s="256"/>
      <c r="X108" s="354"/>
      <c r="Y108" s="462"/>
      <c r="Z108" s="462"/>
      <c r="AA108" s="463"/>
      <c r="AB108" s="464"/>
      <c r="AC108" s="462"/>
      <c r="AD108" s="377"/>
      <c r="AE108" s="350"/>
      <c r="AF108" s="354"/>
      <c r="AG108" s="354"/>
      <c r="AH108" s="954">
        <f t="shared" si="12"/>
        <v>0</v>
      </c>
      <c r="AI108" s="906"/>
      <c r="AJ108" s="916"/>
      <c r="AK108" s="955"/>
      <c r="AL108" s="954">
        <f t="shared" si="13"/>
        <v>0</v>
      </c>
      <c r="AM108" s="906"/>
      <c r="AN108" s="960"/>
      <c r="AO108" s="961"/>
      <c r="AP108" s="960"/>
      <c r="AQ108" s="961"/>
      <c r="AR108" s="960"/>
      <c r="AS108" s="961"/>
      <c r="AT108" s="465"/>
      <c r="AU108" s="942">
        <f t="shared" si="14"/>
        <v>0</v>
      </c>
      <c r="AV108" s="943"/>
      <c r="AW108" s="458"/>
      <c r="AX108" s="377"/>
      <c r="AY108" s="459"/>
      <c r="AZ108" s="377"/>
      <c r="BA108" s="459"/>
      <c r="BB108" s="377"/>
      <c r="BC108" s="459"/>
      <c r="BD108" s="460"/>
      <c r="BK108" s="14"/>
    </row>
    <row r="109" spans="1:63" ht="18" hidden="1">
      <c r="A109" s="466">
        <v>13</v>
      </c>
      <c r="B109" s="957"/>
      <c r="C109" s="958"/>
      <c r="D109" s="958"/>
      <c r="E109" s="958"/>
      <c r="F109" s="958"/>
      <c r="G109" s="958"/>
      <c r="H109" s="958"/>
      <c r="I109" s="958"/>
      <c r="J109" s="958"/>
      <c r="K109" s="958"/>
      <c r="L109" s="958"/>
      <c r="M109" s="958"/>
      <c r="N109" s="958"/>
      <c r="O109" s="958"/>
      <c r="P109" s="958"/>
      <c r="Q109" s="958"/>
      <c r="R109" s="958"/>
      <c r="S109" s="958"/>
      <c r="T109" s="959"/>
      <c r="U109" s="368"/>
      <c r="V109" s="467"/>
      <c r="W109" s="468"/>
      <c r="X109" s="368"/>
      <c r="Y109" s="354"/>
      <c r="Z109" s="354"/>
      <c r="AA109" s="350"/>
      <c r="AB109" s="368"/>
      <c r="AC109" s="368"/>
      <c r="AD109" s="369"/>
      <c r="AE109" s="370"/>
      <c r="AF109" s="469"/>
      <c r="AG109" s="470"/>
      <c r="AH109" s="954">
        <f t="shared" si="12"/>
        <v>0</v>
      </c>
      <c r="AI109" s="906"/>
      <c r="AJ109" s="916"/>
      <c r="AK109" s="955"/>
      <c r="AL109" s="954">
        <f t="shared" si="13"/>
        <v>0</v>
      </c>
      <c r="AM109" s="906"/>
      <c r="AN109" s="899"/>
      <c r="AO109" s="900"/>
      <c r="AP109" s="899"/>
      <c r="AQ109" s="900"/>
      <c r="AR109" s="899"/>
      <c r="AS109" s="956"/>
      <c r="AT109" s="378"/>
      <c r="AU109" s="942">
        <f t="shared" si="14"/>
        <v>0</v>
      </c>
      <c r="AV109" s="943"/>
      <c r="AW109" s="471"/>
      <c r="AX109" s="447"/>
      <c r="AY109" s="448"/>
      <c r="AZ109" s="447"/>
      <c r="BA109" s="448"/>
      <c r="BB109" s="447"/>
      <c r="BC109" s="448"/>
      <c r="BD109" s="449"/>
      <c r="BK109" s="14"/>
    </row>
    <row r="110" spans="1:63" ht="18" hidden="1">
      <c r="A110" s="381">
        <v>14</v>
      </c>
      <c r="B110" s="913"/>
      <c r="C110" s="914"/>
      <c r="D110" s="914"/>
      <c r="E110" s="914"/>
      <c r="F110" s="914"/>
      <c r="G110" s="914"/>
      <c r="H110" s="914"/>
      <c r="I110" s="914"/>
      <c r="J110" s="914"/>
      <c r="K110" s="914"/>
      <c r="L110" s="914"/>
      <c r="M110" s="914"/>
      <c r="N110" s="914"/>
      <c r="O110" s="914"/>
      <c r="P110" s="914"/>
      <c r="Q110" s="914"/>
      <c r="R110" s="914"/>
      <c r="S110" s="914"/>
      <c r="T110" s="915"/>
      <c r="U110" s="354"/>
      <c r="V110" s="457"/>
      <c r="W110" s="354"/>
      <c r="X110" s="354"/>
      <c r="Y110" s="354"/>
      <c r="Z110" s="354"/>
      <c r="AA110" s="350"/>
      <c r="AB110" s="354"/>
      <c r="AC110" s="354"/>
      <c r="AD110" s="377"/>
      <c r="AE110" s="350"/>
      <c r="AF110" s="377"/>
      <c r="AG110" s="354"/>
      <c r="AH110" s="954">
        <f t="shared" si="12"/>
        <v>0</v>
      </c>
      <c r="AI110" s="906"/>
      <c r="AJ110" s="916"/>
      <c r="AK110" s="955"/>
      <c r="AL110" s="954">
        <f t="shared" si="13"/>
        <v>0</v>
      </c>
      <c r="AM110" s="906"/>
      <c r="AN110" s="899"/>
      <c r="AO110" s="900"/>
      <c r="AP110" s="899"/>
      <c r="AQ110" s="900"/>
      <c r="AR110" s="899"/>
      <c r="AS110" s="956"/>
      <c r="AT110" s="378"/>
      <c r="AU110" s="942">
        <f t="shared" si="14"/>
        <v>0</v>
      </c>
      <c r="AV110" s="943"/>
      <c r="AW110" s="472"/>
      <c r="AX110" s="314"/>
      <c r="AY110" s="315"/>
      <c r="AZ110" s="314"/>
      <c r="BA110" s="315"/>
      <c r="BB110" s="314"/>
      <c r="BC110" s="315"/>
      <c r="BD110" s="313"/>
      <c r="BK110" s="14"/>
    </row>
    <row r="111" spans="1:63" ht="18" hidden="1">
      <c r="A111" s="381">
        <v>15</v>
      </c>
      <c r="B111" s="925"/>
      <c r="C111" s="926"/>
      <c r="D111" s="926"/>
      <c r="E111" s="926"/>
      <c r="F111" s="926"/>
      <c r="G111" s="926"/>
      <c r="H111" s="926"/>
      <c r="I111" s="926"/>
      <c r="J111" s="926"/>
      <c r="K111" s="926"/>
      <c r="L111" s="926"/>
      <c r="M111" s="926"/>
      <c r="N111" s="926"/>
      <c r="O111" s="926"/>
      <c r="P111" s="926"/>
      <c r="Q111" s="926"/>
      <c r="R111" s="926"/>
      <c r="S111" s="926"/>
      <c r="T111" s="953"/>
      <c r="U111" s="354"/>
      <c r="V111" s="354"/>
      <c r="W111" s="377"/>
      <c r="X111" s="354"/>
      <c r="Y111" s="354"/>
      <c r="Z111" s="354"/>
      <c r="AA111" s="350"/>
      <c r="AB111" s="354"/>
      <c r="AC111" s="354"/>
      <c r="AD111" s="377"/>
      <c r="AE111" s="350"/>
      <c r="AF111" s="379"/>
      <c r="AG111" s="380"/>
      <c r="AH111" s="954">
        <f t="shared" si="12"/>
        <v>0</v>
      </c>
      <c r="AI111" s="906"/>
      <c r="AJ111" s="916"/>
      <c r="AK111" s="955"/>
      <c r="AL111" s="954">
        <f t="shared" si="13"/>
        <v>0</v>
      </c>
      <c r="AM111" s="906"/>
      <c r="AN111" s="899"/>
      <c r="AO111" s="900"/>
      <c r="AP111" s="899"/>
      <c r="AQ111" s="900"/>
      <c r="AR111" s="899"/>
      <c r="AS111" s="900"/>
      <c r="AT111" s="378"/>
      <c r="AU111" s="942">
        <f t="shared" si="14"/>
        <v>0</v>
      </c>
      <c r="AV111" s="943"/>
      <c r="AW111" s="473"/>
      <c r="AX111" s="474"/>
      <c r="AY111" s="475"/>
      <c r="AZ111" s="474"/>
      <c r="BA111" s="475"/>
      <c r="BB111" s="474"/>
      <c r="BC111" s="475"/>
      <c r="BD111" s="476"/>
      <c r="BK111" s="14"/>
    </row>
    <row r="112" spans="1:256" ht="19.5" hidden="1" thickBot="1">
      <c r="A112" s="477"/>
      <c r="B112" s="895" t="s">
        <v>162</v>
      </c>
      <c r="C112" s="944"/>
      <c r="D112" s="944"/>
      <c r="E112" s="944"/>
      <c r="F112" s="944"/>
      <c r="G112" s="944"/>
      <c r="H112" s="944"/>
      <c r="I112" s="944"/>
      <c r="J112" s="944"/>
      <c r="K112" s="944"/>
      <c r="L112" s="944"/>
      <c r="M112" s="944"/>
      <c r="N112" s="944"/>
      <c r="O112" s="944"/>
      <c r="P112" s="944"/>
      <c r="Q112" s="944"/>
      <c r="R112" s="944"/>
      <c r="S112" s="944"/>
      <c r="T112" s="945"/>
      <c r="U112" s="478"/>
      <c r="V112" s="479"/>
      <c r="W112" s="479"/>
      <c r="X112" s="479"/>
      <c r="Y112" s="479"/>
      <c r="Z112" s="479"/>
      <c r="AA112" s="479"/>
      <c r="AB112" s="479"/>
      <c r="AC112" s="479"/>
      <c r="AD112" s="479"/>
      <c r="AE112" s="479"/>
      <c r="AF112" s="479"/>
      <c r="AG112" s="479"/>
      <c r="AH112" s="946">
        <f>SUM(AH97:AI111)</f>
        <v>0</v>
      </c>
      <c r="AI112" s="947"/>
      <c r="AJ112" s="948">
        <f>SUM(AJ97:AK111)</f>
        <v>0</v>
      </c>
      <c r="AK112" s="949"/>
      <c r="AL112" s="946">
        <f>SUM(AL97:AM111)</f>
        <v>0</v>
      </c>
      <c r="AM112" s="947"/>
      <c r="AN112" s="948">
        <f>SUM(AN97:AO111)</f>
        <v>0</v>
      </c>
      <c r="AO112" s="950"/>
      <c r="AP112" s="947">
        <f>SUM(AP97:AQ111)</f>
        <v>0</v>
      </c>
      <c r="AQ112" s="947"/>
      <c r="AR112" s="948">
        <f>SUM(AR97:AS111)</f>
        <v>0</v>
      </c>
      <c r="AS112" s="950"/>
      <c r="AT112" s="480"/>
      <c r="AU112" s="951">
        <f>SUM(AU97:AV111)</f>
        <v>0</v>
      </c>
      <c r="AV112" s="952"/>
      <c r="AW112" s="481">
        <f aca="true" t="shared" si="15" ref="AW112:BD112">SUM(AW97:AW111)</f>
        <v>0</v>
      </c>
      <c r="AX112" s="482">
        <f t="shared" si="15"/>
        <v>0</v>
      </c>
      <c r="AY112" s="482">
        <f t="shared" si="15"/>
        <v>0</v>
      </c>
      <c r="AZ112" s="482">
        <f t="shared" si="15"/>
        <v>0</v>
      </c>
      <c r="BA112" s="482">
        <f t="shared" si="15"/>
        <v>0</v>
      </c>
      <c r="BB112" s="482">
        <f t="shared" si="15"/>
        <v>0</v>
      </c>
      <c r="BC112" s="482">
        <f t="shared" si="15"/>
        <v>0</v>
      </c>
      <c r="BD112" s="483">
        <f t="shared" si="15"/>
        <v>0</v>
      </c>
      <c r="BE112" s="330"/>
      <c r="BF112" s="330"/>
      <c r="BG112" s="330"/>
      <c r="BH112" s="330"/>
      <c r="BI112" s="330"/>
      <c r="BJ112" s="330"/>
      <c r="BK112" s="90"/>
      <c r="BL112" s="330"/>
      <c r="BM112" s="330"/>
      <c r="BN112" s="330"/>
      <c r="BO112" s="330"/>
      <c r="BP112" s="330"/>
      <c r="BQ112" s="330"/>
      <c r="BR112" s="330"/>
      <c r="BS112" s="330"/>
      <c r="BT112" s="330"/>
      <c r="BU112" s="330"/>
      <c r="BV112" s="330"/>
      <c r="BW112" s="330"/>
      <c r="BX112" s="330"/>
      <c r="BY112" s="330"/>
      <c r="BZ112" s="330"/>
      <c r="CA112" s="330"/>
      <c r="CB112" s="330"/>
      <c r="CC112" s="330"/>
      <c r="CD112" s="330"/>
      <c r="CE112" s="330"/>
      <c r="CF112" s="330"/>
      <c r="CG112" s="330"/>
      <c r="CH112" s="330"/>
      <c r="CI112" s="330"/>
      <c r="CJ112" s="330"/>
      <c r="CK112" s="330"/>
      <c r="CL112" s="330"/>
      <c r="CM112" s="330"/>
      <c r="CN112" s="330"/>
      <c r="CO112" s="330"/>
      <c r="CP112" s="330"/>
      <c r="CQ112" s="330"/>
      <c r="CR112" s="330"/>
      <c r="CS112" s="330"/>
      <c r="CT112" s="330"/>
      <c r="CU112" s="330"/>
      <c r="CV112" s="330"/>
      <c r="CW112" s="330"/>
      <c r="CX112" s="330"/>
      <c r="CY112" s="330"/>
      <c r="CZ112" s="330"/>
      <c r="DA112" s="330"/>
      <c r="DB112" s="330"/>
      <c r="DC112" s="330"/>
      <c r="DD112" s="330"/>
      <c r="DE112" s="330"/>
      <c r="DF112" s="330"/>
      <c r="DG112" s="330"/>
      <c r="DH112" s="330"/>
      <c r="DI112" s="330"/>
      <c r="DJ112" s="330"/>
      <c r="DK112" s="330"/>
      <c r="DL112" s="330"/>
      <c r="DM112" s="330"/>
      <c r="DN112" s="330"/>
      <c r="DO112" s="330"/>
      <c r="DP112" s="330"/>
      <c r="DQ112" s="330"/>
      <c r="DR112" s="330"/>
      <c r="DS112" s="330"/>
      <c r="DT112" s="330"/>
      <c r="DU112" s="330"/>
      <c r="DV112" s="330"/>
      <c r="DW112" s="330"/>
      <c r="DX112" s="330"/>
      <c r="DY112" s="330"/>
      <c r="DZ112" s="330"/>
      <c r="EA112" s="330"/>
      <c r="EB112" s="330"/>
      <c r="EC112" s="330"/>
      <c r="ED112" s="330"/>
      <c r="EE112" s="330"/>
      <c r="EF112" s="330"/>
      <c r="EG112" s="330"/>
      <c r="EH112" s="330"/>
      <c r="EI112" s="330"/>
      <c r="EJ112" s="330"/>
      <c r="EK112" s="330"/>
      <c r="EL112" s="330"/>
      <c r="EM112" s="330"/>
      <c r="EN112" s="330"/>
      <c r="EO112" s="330"/>
      <c r="EP112" s="330"/>
      <c r="EQ112" s="330"/>
      <c r="ER112" s="330"/>
      <c r="ES112" s="330"/>
      <c r="ET112" s="330"/>
      <c r="EU112" s="330"/>
      <c r="EV112" s="330"/>
      <c r="EW112" s="330"/>
      <c r="EX112" s="330"/>
      <c r="EY112" s="330"/>
      <c r="EZ112" s="330"/>
      <c r="FA112" s="330"/>
      <c r="FB112" s="330"/>
      <c r="FC112" s="330"/>
      <c r="FD112" s="330"/>
      <c r="FE112" s="330"/>
      <c r="FF112" s="330"/>
      <c r="FG112" s="330"/>
      <c r="FH112" s="330"/>
      <c r="FI112" s="330"/>
      <c r="FJ112" s="330"/>
      <c r="FK112" s="330"/>
      <c r="FL112" s="330"/>
      <c r="FM112" s="330"/>
      <c r="FN112" s="330"/>
      <c r="FO112" s="330"/>
      <c r="FP112" s="330"/>
      <c r="FQ112" s="330"/>
      <c r="FR112" s="330"/>
      <c r="FS112" s="330"/>
      <c r="FT112" s="330"/>
      <c r="FU112" s="330"/>
      <c r="FV112" s="330"/>
      <c r="FW112" s="330"/>
      <c r="FX112" s="330"/>
      <c r="FY112" s="330"/>
      <c r="FZ112" s="330"/>
      <c r="GA112" s="330"/>
      <c r="GB112" s="330"/>
      <c r="GC112" s="330"/>
      <c r="GD112" s="330"/>
      <c r="GE112" s="330"/>
      <c r="GF112" s="330"/>
      <c r="GG112" s="330"/>
      <c r="GH112" s="330"/>
      <c r="GI112" s="330"/>
      <c r="GJ112" s="330"/>
      <c r="GK112" s="330"/>
      <c r="GL112" s="330"/>
      <c r="GM112" s="330"/>
      <c r="GN112" s="330"/>
      <c r="GO112" s="330"/>
      <c r="GP112" s="330"/>
      <c r="GQ112" s="330"/>
      <c r="GR112" s="330"/>
      <c r="GS112" s="330"/>
      <c r="GT112" s="330"/>
      <c r="GU112" s="330"/>
      <c r="GV112" s="330"/>
      <c r="GW112" s="330"/>
      <c r="GX112" s="330"/>
      <c r="GY112" s="330"/>
      <c r="GZ112" s="330"/>
      <c r="HA112" s="330"/>
      <c r="HB112" s="330"/>
      <c r="HC112" s="330"/>
      <c r="HD112" s="330"/>
      <c r="HE112" s="330"/>
      <c r="HF112" s="330"/>
      <c r="HG112" s="330"/>
      <c r="HH112" s="330"/>
      <c r="HI112" s="330"/>
      <c r="HJ112" s="330"/>
      <c r="HK112" s="330"/>
      <c r="HL112" s="330"/>
      <c r="HM112" s="330"/>
      <c r="HN112" s="330"/>
      <c r="HO112" s="330"/>
      <c r="HP112" s="330"/>
      <c r="HQ112" s="330"/>
      <c r="HR112" s="330"/>
      <c r="HS112" s="330"/>
      <c r="HT112" s="330"/>
      <c r="HU112" s="330"/>
      <c r="HV112" s="330"/>
      <c r="HW112" s="330"/>
      <c r="HX112" s="330"/>
      <c r="HY112" s="330"/>
      <c r="HZ112" s="330"/>
      <c r="IA112" s="330"/>
      <c r="IB112" s="330"/>
      <c r="IC112" s="330"/>
      <c r="ID112" s="330"/>
      <c r="IE112" s="330"/>
      <c r="IF112" s="330"/>
      <c r="IG112" s="330"/>
      <c r="IH112" s="330"/>
      <c r="II112" s="330"/>
      <c r="IJ112" s="330"/>
      <c r="IK112" s="330"/>
      <c r="IL112" s="330"/>
      <c r="IM112" s="330"/>
      <c r="IN112" s="330"/>
      <c r="IO112" s="330"/>
      <c r="IP112" s="330"/>
      <c r="IQ112" s="330"/>
      <c r="IR112" s="330"/>
      <c r="IS112" s="330"/>
      <c r="IT112" s="330"/>
      <c r="IU112" s="330"/>
      <c r="IV112" s="330"/>
    </row>
    <row r="113" spans="1:63" ht="18.75" hidden="1">
      <c r="A113" s="484"/>
      <c r="B113" s="195"/>
      <c r="C113" s="195"/>
      <c r="D113" s="485"/>
      <c r="E113" s="486"/>
      <c r="F113" s="486"/>
      <c r="G113" s="486"/>
      <c r="H113" s="486"/>
      <c r="I113" s="486"/>
      <c r="J113" s="486"/>
      <c r="K113" s="486"/>
      <c r="L113" s="486"/>
      <c r="M113" s="486"/>
      <c r="N113" s="486"/>
      <c r="O113" s="486"/>
      <c r="P113" s="486"/>
      <c r="Q113" s="486"/>
      <c r="R113" s="486"/>
      <c r="S113" s="486"/>
      <c r="T113" s="486"/>
      <c r="U113" s="487"/>
      <c r="V113" s="488"/>
      <c r="W113" s="488"/>
      <c r="X113" s="488"/>
      <c r="Y113" s="488"/>
      <c r="Z113" s="488"/>
      <c r="AA113" s="488"/>
      <c r="AB113" s="488"/>
      <c r="AC113" s="488"/>
      <c r="AD113" s="488"/>
      <c r="AE113" s="488"/>
      <c r="AF113" s="282"/>
      <c r="AG113" s="282"/>
      <c r="AH113" s="489"/>
      <c r="AI113" s="489"/>
      <c r="AJ113" s="489"/>
      <c r="AK113" s="489"/>
      <c r="AL113" s="489"/>
      <c r="AM113" s="489"/>
      <c r="AN113" s="489"/>
      <c r="AO113" s="489"/>
      <c r="AP113" s="489"/>
      <c r="AQ113" s="489"/>
      <c r="AR113" s="489"/>
      <c r="AS113" s="489"/>
      <c r="AT113" s="489"/>
      <c r="AU113" s="489"/>
      <c r="AV113" s="489"/>
      <c r="AW113" s="489"/>
      <c r="AX113" s="489"/>
      <c r="AY113" s="489"/>
      <c r="AZ113" s="489"/>
      <c r="BA113" s="489"/>
      <c r="BB113" s="489"/>
      <c r="BC113" s="489"/>
      <c r="BD113" s="489"/>
      <c r="BK113" s="90"/>
    </row>
    <row r="114" spans="1:63" ht="18.75" hidden="1">
      <c r="A114" s="485"/>
      <c r="B114" s="195"/>
      <c r="C114" s="195"/>
      <c r="D114" s="485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6"/>
      <c r="S114" s="486"/>
      <c r="T114" s="486"/>
      <c r="U114" s="487"/>
      <c r="V114" s="490"/>
      <c r="W114" s="490"/>
      <c r="X114" s="490"/>
      <c r="Y114" s="490"/>
      <c r="Z114" s="490"/>
      <c r="AA114" s="490"/>
      <c r="AB114" s="490"/>
      <c r="AC114" s="490"/>
      <c r="AD114" s="490"/>
      <c r="AE114" s="490"/>
      <c r="AF114" s="282"/>
      <c r="AG114" s="282"/>
      <c r="AH114" s="489"/>
      <c r="AI114" s="489"/>
      <c r="AJ114" s="489"/>
      <c r="AK114" s="489"/>
      <c r="AL114" s="489"/>
      <c r="AM114" s="489"/>
      <c r="AN114" s="489"/>
      <c r="AO114" s="489"/>
      <c r="AP114" s="489"/>
      <c r="AQ114" s="489"/>
      <c r="AR114" s="489"/>
      <c r="AS114" s="489"/>
      <c r="AT114" s="489"/>
      <c r="AU114" s="489"/>
      <c r="AV114" s="489"/>
      <c r="AW114" s="489"/>
      <c r="AX114" s="489"/>
      <c r="AY114" s="489"/>
      <c r="AZ114" s="489"/>
      <c r="BA114" s="489"/>
      <c r="BB114" s="489"/>
      <c r="BC114" s="489"/>
      <c r="BD114" s="489"/>
      <c r="BK114" s="90"/>
    </row>
    <row r="115" spans="1:63" ht="19.5" hidden="1" thickBot="1">
      <c r="A115" s="927" t="s">
        <v>163</v>
      </c>
      <c r="B115" s="928"/>
      <c r="C115" s="928"/>
      <c r="D115" s="928"/>
      <c r="E115" s="928"/>
      <c r="F115" s="928"/>
      <c r="G115" s="928"/>
      <c r="H115" s="928"/>
      <c r="I115" s="928"/>
      <c r="J115" s="928"/>
      <c r="K115" s="928"/>
      <c r="L115" s="928"/>
      <c r="M115" s="928"/>
      <c r="N115" s="928"/>
      <c r="O115" s="928"/>
      <c r="P115" s="928"/>
      <c r="Q115" s="928"/>
      <c r="R115" s="928"/>
      <c r="S115" s="928"/>
      <c r="T115" s="928"/>
      <c r="U115" s="928"/>
      <c r="V115" s="928"/>
      <c r="W115" s="928"/>
      <c r="X115" s="928"/>
      <c r="Y115" s="928"/>
      <c r="Z115" s="928"/>
      <c r="AA115" s="928"/>
      <c r="AB115" s="928"/>
      <c r="AC115" s="928"/>
      <c r="AD115" s="928"/>
      <c r="AE115" s="928"/>
      <c r="AF115" s="928"/>
      <c r="AG115" s="928"/>
      <c r="AH115" s="928"/>
      <c r="AI115" s="928"/>
      <c r="AJ115" s="928"/>
      <c r="AK115" s="928"/>
      <c r="AL115" s="928"/>
      <c r="AM115" s="928"/>
      <c r="AN115" s="928"/>
      <c r="AO115" s="928"/>
      <c r="AP115" s="928"/>
      <c r="AQ115" s="928"/>
      <c r="AR115" s="928"/>
      <c r="AS115" s="928"/>
      <c r="AT115" s="928"/>
      <c r="AU115" s="928"/>
      <c r="AV115" s="928"/>
      <c r="AW115" s="928"/>
      <c r="AX115" s="928"/>
      <c r="AY115" s="928"/>
      <c r="AZ115" s="928"/>
      <c r="BA115" s="928"/>
      <c r="BB115" s="928"/>
      <c r="BC115" s="928"/>
      <c r="BD115" s="929"/>
      <c r="BK115" s="90"/>
    </row>
    <row r="116" spans="1:63" ht="18.75" hidden="1">
      <c r="A116" s="466">
        <v>1</v>
      </c>
      <c r="B116" s="930"/>
      <c r="C116" s="931"/>
      <c r="D116" s="931"/>
      <c r="E116" s="931"/>
      <c r="F116" s="931"/>
      <c r="G116" s="931"/>
      <c r="H116" s="931"/>
      <c r="I116" s="931"/>
      <c r="J116" s="931"/>
      <c r="K116" s="931"/>
      <c r="L116" s="931"/>
      <c r="M116" s="931"/>
      <c r="N116" s="931"/>
      <c r="O116" s="931"/>
      <c r="P116" s="931"/>
      <c r="Q116" s="931"/>
      <c r="R116" s="931"/>
      <c r="S116" s="931"/>
      <c r="T116" s="931"/>
      <c r="U116" s="443"/>
      <c r="V116" s="368"/>
      <c r="W116" s="369"/>
      <c r="X116" s="368"/>
      <c r="Y116" s="368"/>
      <c r="Z116" s="368"/>
      <c r="AA116" s="370"/>
      <c r="AB116" s="368"/>
      <c r="AC116" s="368"/>
      <c r="AD116" s="369"/>
      <c r="AE116" s="370"/>
      <c r="AF116" s="491"/>
      <c r="AG116" s="492"/>
      <c r="AH116" s="932">
        <f aca="true" t="shared" si="16" ref="AH116:AH130">AJ116/30</f>
        <v>0</v>
      </c>
      <c r="AI116" s="933"/>
      <c r="AJ116" s="934"/>
      <c r="AK116" s="935"/>
      <c r="AL116" s="936">
        <f aca="true" t="shared" si="17" ref="AL116:AL130">SUM(AN116:AS116)</f>
        <v>0</v>
      </c>
      <c r="AM116" s="937"/>
      <c r="AN116" s="938"/>
      <c r="AO116" s="939"/>
      <c r="AP116" s="938"/>
      <c r="AQ116" s="939"/>
      <c r="AR116" s="938"/>
      <c r="AS116" s="939"/>
      <c r="AT116" s="493"/>
      <c r="AU116" s="940">
        <f aca="true" t="shared" si="18" ref="AU116:AU130">AJ116-AL116</f>
        <v>0</v>
      </c>
      <c r="AV116" s="941"/>
      <c r="AW116" s="494"/>
      <c r="AX116" s="447"/>
      <c r="AY116" s="448"/>
      <c r="AZ116" s="447"/>
      <c r="BA116" s="448"/>
      <c r="BB116" s="495"/>
      <c r="BC116" s="448"/>
      <c r="BD116" s="449"/>
      <c r="BK116" s="90"/>
    </row>
    <row r="117" spans="1:63" ht="18" hidden="1">
      <c r="A117" s="381">
        <v>2</v>
      </c>
      <c r="B117" s="913"/>
      <c r="C117" s="914"/>
      <c r="D117" s="914"/>
      <c r="E117" s="914"/>
      <c r="F117" s="914"/>
      <c r="G117" s="914"/>
      <c r="H117" s="914"/>
      <c r="I117" s="914"/>
      <c r="J117" s="914"/>
      <c r="K117" s="914"/>
      <c r="L117" s="914"/>
      <c r="M117" s="914"/>
      <c r="N117" s="914"/>
      <c r="O117" s="914"/>
      <c r="P117" s="914"/>
      <c r="Q117" s="914"/>
      <c r="R117" s="914"/>
      <c r="S117" s="914"/>
      <c r="T117" s="914"/>
      <c r="U117" s="450"/>
      <c r="V117" s="354"/>
      <c r="W117" s="377"/>
      <c r="X117" s="354"/>
      <c r="Y117" s="354"/>
      <c r="Z117" s="354"/>
      <c r="AA117" s="350"/>
      <c r="AB117" s="354"/>
      <c r="AC117" s="354"/>
      <c r="AD117" s="377"/>
      <c r="AE117" s="350"/>
      <c r="AF117" s="354"/>
      <c r="AG117" s="496"/>
      <c r="AH117" s="905">
        <f t="shared" si="16"/>
        <v>0</v>
      </c>
      <c r="AI117" s="906"/>
      <c r="AJ117" s="916"/>
      <c r="AK117" s="917"/>
      <c r="AL117" s="909">
        <f t="shared" si="17"/>
        <v>0</v>
      </c>
      <c r="AM117" s="910"/>
      <c r="AN117" s="899"/>
      <c r="AO117" s="900"/>
      <c r="AP117" s="899"/>
      <c r="AQ117" s="900"/>
      <c r="AR117" s="899"/>
      <c r="AS117" s="900"/>
      <c r="AT117" s="460"/>
      <c r="AU117" s="901">
        <f t="shared" si="18"/>
        <v>0</v>
      </c>
      <c r="AV117" s="902"/>
      <c r="AW117" s="497"/>
      <c r="AX117" s="314"/>
      <c r="AY117" s="315"/>
      <c r="AZ117" s="314"/>
      <c r="BA117" s="315"/>
      <c r="BB117" s="314"/>
      <c r="BC117" s="315"/>
      <c r="BD117" s="313"/>
      <c r="BK117" s="90"/>
    </row>
    <row r="118" spans="1:63" ht="18" hidden="1">
      <c r="A118" s="381">
        <v>3</v>
      </c>
      <c r="B118" s="925"/>
      <c r="C118" s="926"/>
      <c r="D118" s="926"/>
      <c r="E118" s="926"/>
      <c r="F118" s="926"/>
      <c r="G118" s="926"/>
      <c r="H118" s="926"/>
      <c r="I118" s="926"/>
      <c r="J118" s="926"/>
      <c r="K118" s="926"/>
      <c r="L118" s="926"/>
      <c r="M118" s="926"/>
      <c r="N118" s="926"/>
      <c r="O118" s="926"/>
      <c r="P118" s="926"/>
      <c r="Q118" s="926"/>
      <c r="R118" s="926"/>
      <c r="S118" s="926"/>
      <c r="T118" s="926"/>
      <c r="U118" s="450"/>
      <c r="V118" s="354"/>
      <c r="W118" s="377"/>
      <c r="X118" s="354"/>
      <c r="Y118" s="354"/>
      <c r="Z118" s="354"/>
      <c r="AA118" s="350"/>
      <c r="AB118" s="354"/>
      <c r="AC118" s="354"/>
      <c r="AD118" s="377"/>
      <c r="AE118" s="350"/>
      <c r="AF118" s="354"/>
      <c r="AG118" s="496"/>
      <c r="AH118" s="905">
        <f t="shared" si="16"/>
        <v>0</v>
      </c>
      <c r="AI118" s="906"/>
      <c r="AJ118" s="916"/>
      <c r="AK118" s="917"/>
      <c r="AL118" s="909">
        <f t="shared" si="17"/>
        <v>0</v>
      </c>
      <c r="AM118" s="910"/>
      <c r="AN118" s="899"/>
      <c r="AO118" s="900"/>
      <c r="AP118" s="899"/>
      <c r="AQ118" s="900"/>
      <c r="AR118" s="628"/>
      <c r="AS118" s="629"/>
      <c r="AT118" s="460"/>
      <c r="AU118" s="901">
        <f t="shared" si="18"/>
        <v>0</v>
      </c>
      <c r="AV118" s="902"/>
      <c r="AW118" s="497"/>
      <c r="AX118" s="498"/>
      <c r="AY118" s="455"/>
      <c r="AZ118" s="498"/>
      <c r="BA118" s="455"/>
      <c r="BB118" s="498"/>
      <c r="BC118" s="455"/>
      <c r="BD118" s="456"/>
      <c r="BK118" s="90"/>
    </row>
    <row r="119" spans="1:63" ht="18" hidden="1">
      <c r="A119" s="381">
        <v>4</v>
      </c>
      <c r="B119" s="913"/>
      <c r="C119" s="914"/>
      <c r="D119" s="914"/>
      <c r="E119" s="914"/>
      <c r="F119" s="914"/>
      <c r="G119" s="914"/>
      <c r="H119" s="914"/>
      <c r="I119" s="914"/>
      <c r="J119" s="914"/>
      <c r="K119" s="914"/>
      <c r="L119" s="914"/>
      <c r="M119" s="914"/>
      <c r="N119" s="914"/>
      <c r="O119" s="914"/>
      <c r="P119" s="914"/>
      <c r="Q119" s="914"/>
      <c r="R119" s="914"/>
      <c r="S119" s="914"/>
      <c r="T119" s="914"/>
      <c r="U119" s="450"/>
      <c r="V119" s="351"/>
      <c r="W119" s="379"/>
      <c r="X119" s="354"/>
      <c r="Y119" s="354"/>
      <c r="Z119" s="354"/>
      <c r="AA119" s="350"/>
      <c r="AB119" s="354"/>
      <c r="AC119" s="354"/>
      <c r="AD119" s="377"/>
      <c r="AE119" s="350"/>
      <c r="AF119" s="354"/>
      <c r="AG119" s="496"/>
      <c r="AH119" s="905">
        <f t="shared" si="16"/>
        <v>0</v>
      </c>
      <c r="AI119" s="906"/>
      <c r="AJ119" s="916"/>
      <c r="AK119" s="917"/>
      <c r="AL119" s="909">
        <f t="shared" si="17"/>
        <v>0</v>
      </c>
      <c r="AM119" s="910"/>
      <c r="AN119" s="899"/>
      <c r="AO119" s="900"/>
      <c r="AP119" s="899"/>
      <c r="AQ119" s="900"/>
      <c r="AR119" s="899"/>
      <c r="AS119" s="900"/>
      <c r="AT119" s="460"/>
      <c r="AU119" s="901">
        <f t="shared" si="18"/>
        <v>0</v>
      </c>
      <c r="AV119" s="902"/>
      <c r="AW119" s="497"/>
      <c r="AX119" s="314"/>
      <c r="AY119" s="315"/>
      <c r="AZ119" s="314"/>
      <c r="BA119" s="315"/>
      <c r="BB119" s="314"/>
      <c r="BC119" s="315"/>
      <c r="BD119" s="313"/>
      <c r="BK119" s="90"/>
    </row>
    <row r="120" spans="1:63" ht="18" hidden="1">
      <c r="A120" s="381">
        <v>5</v>
      </c>
      <c r="B120" s="923"/>
      <c r="C120" s="923"/>
      <c r="D120" s="923"/>
      <c r="E120" s="923"/>
      <c r="F120" s="923"/>
      <c r="G120" s="923"/>
      <c r="H120" s="923"/>
      <c r="I120" s="923"/>
      <c r="J120" s="923"/>
      <c r="K120" s="923"/>
      <c r="L120" s="923"/>
      <c r="M120" s="923"/>
      <c r="N120" s="923"/>
      <c r="O120" s="923"/>
      <c r="P120" s="923"/>
      <c r="Q120" s="923"/>
      <c r="R120" s="923"/>
      <c r="S120" s="923"/>
      <c r="T120" s="924"/>
      <c r="U120" s="354"/>
      <c r="V120" s="351"/>
      <c r="W120" s="379"/>
      <c r="X120" s="354"/>
      <c r="Y120" s="354"/>
      <c r="Z120" s="354"/>
      <c r="AA120" s="350"/>
      <c r="AB120" s="354"/>
      <c r="AC120" s="354"/>
      <c r="AD120" s="377"/>
      <c r="AE120" s="350"/>
      <c r="AF120" s="354"/>
      <c r="AG120" s="496"/>
      <c r="AH120" s="905">
        <f t="shared" si="16"/>
        <v>0</v>
      </c>
      <c r="AI120" s="906"/>
      <c r="AJ120" s="916"/>
      <c r="AK120" s="917"/>
      <c r="AL120" s="909">
        <f t="shared" si="17"/>
        <v>0</v>
      </c>
      <c r="AM120" s="910"/>
      <c r="AN120" s="899"/>
      <c r="AO120" s="900"/>
      <c r="AP120" s="899"/>
      <c r="AQ120" s="900"/>
      <c r="AR120" s="899"/>
      <c r="AS120" s="900"/>
      <c r="AT120" s="460"/>
      <c r="AU120" s="901">
        <f t="shared" si="18"/>
        <v>0</v>
      </c>
      <c r="AV120" s="902"/>
      <c r="AW120" s="497"/>
      <c r="AX120" s="314"/>
      <c r="AY120" s="315"/>
      <c r="AZ120" s="314"/>
      <c r="BA120" s="315"/>
      <c r="BB120" s="314"/>
      <c r="BC120" s="315"/>
      <c r="BD120" s="313"/>
      <c r="BK120" s="90"/>
    </row>
    <row r="121" spans="1:63" ht="18" hidden="1">
      <c r="A121" s="381">
        <v>6</v>
      </c>
      <c r="B121" s="921"/>
      <c r="C121" s="921"/>
      <c r="D121" s="921"/>
      <c r="E121" s="921"/>
      <c r="F121" s="921"/>
      <c r="G121" s="921"/>
      <c r="H121" s="921"/>
      <c r="I121" s="921"/>
      <c r="J121" s="921"/>
      <c r="K121" s="921"/>
      <c r="L121" s="921"/>
      <c r="M121" s="921"/>
      <c r="N121" s="921"/>
      <c r="O121" s="921"/>
      <c r="P121" s="921"/>
      <c r="Q121" s="921"/>
      <c r="R121" s="921"/>
      <c r="S121" s="921"/>
      <c r="T121" s="922"/>
      <c r="U121" s="354"/>
      <c r="V121" s="351"/>
      <c r="W121" s="379"/>
      <c r="X121" s="354"/>
      <c r="Y121" s="354"/>
      <c r="Z121" s="354"/>
      <c r="AA121" s="350"/>
      <c r="AB121" s="354"/>
      <c r="AC121" s="354"/>
      <c r="AD121" s="377"/>
      <c r="AE121" s="350"/>
      <c r="AF121" s="354"/>
      <c r="AG121" s="496"/>
      <c r="AH121" s="905">
        <f t="shared" si="16"/>
        <v>0</v>
      </c>
      <c r="AI121" s="906"/>
      <c r="AJ121" s="916"/>
      <c r="AK121" s="917"/>
      <c r="AL121" s="909">
        <f t="shared" si="17"/>
        <v>0</v>
      </c>
      <c r="AM121" s="910"/>
      <c r="AN121" s="899"/>
      <c r="AO121" s="900"/>
      <c r="AP121" s="899"/>
      <c r="AQ121" s="900"/>
      <c r="AR121" s="899"/>
      <c r="AS121" s="900"/>
      <c r="AT121" s="460"/>
      <c r="AU121" s="901">
        <f t="shared" si="18"/>
        <v>0</v>
      </c>
      <c r="AV121" s="902"/>
      <c r="AW121" s="497"/>
      <c r="AX121" s="314"/>
      <c r="AY121" s="315"/>
      <c r="AZ121" s="314"/>
      <c r="BA121" s="315"/>
      <c r="BB121" s="314"/>
      <c r="BC121" s="315"/>
      <c r="BD121" s="313"/>
      <c r="BK121" s="90"/>
    </row>
    <row r="122" spans="1:63" ht="18" hidden="1">
      <c r="A122" s="381">
        <v>7</v>
      </c>
      <c r="B122" s="921"/>
      <c r="C122" s="921"/>
      <c r="D122" s="921"/>
      <c r="E122" s="921"/>
      <c r="F122" s="921"/>
      <c r="G122" s="921"/>
      <c r="H122" s="921"/>
      <c r="I122" s="921"/>
      <c r="J122" s="921"/>
      <c r="K122" s="921"/>
      <c r="L122" s="921"/>
      <c r="M122" s="921"/>
      <c r="N122" s="921"/>
      <c r="O122" s="921"/>
      <c r="P122" s="921"/>
      <c r="Q122" s="921"/>
      <c r="R122" s="921"/>
      <c r="S122" s="921"/>
      <c r="T122" s="922"/>
      <c r="U122" s="354"/>
      <c r="V122" s="351"/>
      <c r="W122" s="379"/>
      <c r="X122" s="354"/>
      <c r="Y122" s="354"/>
      <c r="Z122" s="354"/>
      <c r="AA122" s="350"/>
      <c r="AB122" s="354"/>
      <c r="AC122" s="354"/>
      <c r="AD122" s="377"/>
      <c r="AE122" s="350"/>
      <c r="AF122" s="354"/>
      <c r="AG122" s="496"/>
      <c r="AH122" s="905">
        <f t="shared" si="16"/>
        <v>0</v>
      </c>
      <c r="AI122" s="906"/>
      <c r="AJ122" s="916"/>
      <c r="AK122" s="917"/>
      <c r="AL122" s="909">
        <f t="shared" si="17"/>
        <v>0</v>
      </c>
      <c r="AM122" s="910"/>
      <c r="AN122" s="899"/>
      <c r="AO122" s="900"/>
      <c r="AP122" s="899"/>
      <c r="AQ122" s="900"/>
      <c r="AR122" s="899"/>
      <c r="AS122" s="900"/>
      <c r="AT122" s="460"/>
      <c r="AU122" s="901">
        <f t="shared" si="18"/>
        <v>0</v>
      </c>
      <c r="AV122" s="902"/>
      <c r="AW122" s="497"/>
      <c r="AX122" s="314"/>
      <c r="AY122" s="315"/>
      <c r="AZ122" s="314"/>
      <c r="BA122" s="315"/>
      <c r="BB122" s="314"/>
      <c r="BC122" s="315"/>
      <c r="BD122" s="313"/>
      <c r="BK122" s="90"/>
    </row>
    <row r="123" spans="1:63" ht="18" hidden="1">
      <c r="A123" s="381">
        <v>8</v>
      </c>
      <c r="B123" s="921"/>
      <c r="C123" s="921"/>
      <c r="D123" s="921"/>
      <c r="E123" s="921"/>
      <c r="F123" s="921"/>
      <c r="G123" s="921"/>
      <c r="H123" s="921"/>
      <c r="I123" s="921"/>
      <c r="J123" s="921"/>
      <c r="K123" s="921"/>
      <c r="L123" s="921"/>
      <c r="M123" s="921"/>
      <c r="N123" s="921"/>
      <c r="O123" s="921"/>
      <c r="P123" s="921"/>
      <c r="Q123" s="921"/>
      <c r="R123" s="921"/>
      <c r="S123" s="921"/>
      <c r="T123" s="922"/>
      <c r="U123" s="354"/>
      <c r="V123" s="351"/>
      <c r="W123" s="379"/>
      <c r="X123" s="354"/>
      <c r="Y123" s="354"/>
      <c r="Z123" s="354"/>
      <c r="AA123" s="350"/>
      <c r="AB123" s="354"/>
      <c r="AC123" s="354"/>
      <c r="AD123" s="377"/>
      <c r="AE123" s="350"/>
      <c r="AF123" s="354"/>
      <c r="AG123" s="496"/>
      <c r="AH123" s="905">
        <f t="shared" si="16"/>
        <v>0</v>
      </c>
      <c r="AI123" s="906"/>
      <c r="AJ123" s="916"/>
      <c r="AK123" s="917"/>
      <c r="AL123" s="909">
        <f t="shared" si="17"/>
        <v>0</v>
      </c>
      <c r="AM123" s="910"/>
      <c r="AN123" s="899"/>
      <c r="AO123" s="900"/>
      <c r="AP123" s="899"/>
      <c r="AQ123" s="900"/>
      <c r="AR123" s="899"/>
      <c r="AS123" s="900"/>
      <c r="AT123" s="460"/>
      <c r="AU123" s="901">
        <f t="shared" si="18"/>
        <v>0</v>
      </c>
      <c r="AV123" s="902"/>
      <c r="AW123" s="497"/>
      <c r="AX123" s="314"/>
      <c r="AY123" s="315"/>
      <c r="AZ123" s="314"/>
      <c r="BA123" s="315"/>
      <c r="BB123" s="314"/>
      <c r="BC123" s="315"/>
      <c r="BD123" s="313"/>
      <c r="BK123" s="90"/>
    </row>
    <row r="124" spans="1:63" ht="18" hidden="1">
      <c r="A124" s="381">
        <v>9</v>
      </c>
      <c r="B124" s="921"/>
      <c r="C124" s="921"/>
      <c r="D124" s="921"/>
      <c r="E124" s="921"/>
      <c r="F124" s="921"/>
      <c r="G124" s="921"/>
      <c r="H124" s="921"/>
      <c r="I124" s="921"/>
      <c r="J124" s="921"/>
      <c r="K124" s="921"/>
      <c r="L124" s="921"/>
      <c r="M124" s="921"/>
      <c r="N124" s="921"/>
      <c r="O124" s="921"/>
      <c r="P124" s="921"/>
      <c r="Q124" s="921"/>
      <c r="R124" s="921"/>
      <c r="S124" s="921"/>
      <c r="T124" s="922"/>
      <c r="U124" s="354"/>
      <c r="V124" s="351"/>
      <c r="W124" s="379"/>
      <c r="X124" s="354"/>
      <c r="Y124" s="354"/>
      <c r="Z124" s="354"/>
      <c r="AA124" s="350"/>
      <c r="AB124" s="354"/>
      <c r="AC124" s="354"/>
      <c r="AD124" s="377"/>
      <c r="AE124" s="350"/>
      <c r="AF124" s="354"/>
      <c r="AG124" s="496"/>
      <c r="AH124" s="905">
        <f t="shared" si="16"/>
        <v>0</v>
      </c>
      <c r="AI124" s="906"/>
      <c r="AJ124" s="916"/>
      <c r="AK124" s="917"/>
      <c r="AL124" s="909">
        <f t="shared" si="17"/>
        <v>0</v>
      </c>
      <c r="AM124" s="910"/>
      <c r="AN124" s="899"/>
      <c r="AO124" s="900"/>
      <c r="AP124" s="899"/>
      <c r="AQ124" s="900"/>
      <c r="AR124" s="899"/>
      <c r="AS124" s="900"/>
      <c r="AT124" s="460"/>
      <c r="AU124" s="901">
        <f t="shared" si="18"/>
        <v>0</v>
      </c>
      <c r="AV124" s="902"/>
      <c r="AW124" s="497"/>
      <c r="AX124" s="314"/>
      <c r="AY124" s="315"/>
      <c r="AZ124" s="314"/>
      <c r="BA124" s="315"/>
      <c r="BB124" s="314"/>
      <c r="BC124" s="315"/>
      <c r="BD124" s="313"/>
      <c r="BK124" s="90"/>
    </row>
    <row r="125" spans="1:63" ht="18" hidden="1">
      <c r="A125" s="381">
        <v>10</v>
      </c>
      <c r="B125" s="921"/>
      <c r="C125" s="921"/>
      <c r="D125" s="921"/>
      <c r="E125" s="921"/>
      <c r="F125" s="921"/>
      <c r="G125" s="921"/>
      <c r="H125" s="921"/>
      <c r="I125" s="921"/>
      <c r="J125" s="921"/>
      <c r="K125" s="921"/>
      <c r="L125" s="921"/>
      <c r="M125" s="921"/>
      <c r="N125" s="921"/>
      <c r="O125" s="921"/>
      <c r="P125" s="921"/>
      <c r="Q125" s="921"/>
      <c r="R125" s="921"/>
      <c r="S125" s="921"/>
      <c r="T125" s="922"/>
      <c r="U125" s="354"/>
      <c r="V125" s="351"/>
      <c r="W125" s="379"/>
      <c r="X125" s="354"/>
      <c r="Y125" s="354"/>
      <c r="Z125" s="354"/>
      <c r="AA125" s="350"/>
      <c r="AB125" s="354"/>
      <c r="AC125" s="354"/>
      <c r="AD125" s="377"/>
      <c r="AE125" s="350"/>
      <c r="AF125" s="354"/>
      <c r="AG125" s="496"/>
      <c r="AH125" s="905">
        <f t="shared" si="16"/>
        <v>0</v>
      </c>
      <c r="AI125" s="906"/>
      <c r="AJ125" s="916"/>
      <c r="AK125" s="917"/>
      <c r="AL125" s="909">
        <f t="shared" si="17"/>
        <v>0</v>
      </c>
      <c r="AM125" s="910"/>
      <c r="AN125" s="899"/>
      <c r="AO125" s="900"/>
      <c r="AP125" s="899"/>
      <c r="AQ125" s="900"/>
      <c r="AR125" s="377"/>
      <c r="AS125" s="350"/>
      <c r="AT125" s="460"/>
      <c r="AU125" s="901">
        <f t="shared" si="18"/>
        <v>0</v>
      </c>
      <c r="AV125" s="902"/>
      <c r="AW125" s="497"/>
      <c r="AX125" s="314"/>
      <c r="AY125" s="315"/>
      <c r="AZ125" s="314"/>
      <c r="BA125" s="315"/>
      <c r="BB125" s="314"/>
      <c r="BC125" s="315"/>
      <c r="BD125" s="313"/>
      <c r="BK125" s="90"/>
    </row>
    <row r="126" spans="1:63" ht="18" hidden="1">
      <c r="A126" s="381">
        <v>11</v>
      </c>
      <c r="B126" s="913"/>
      <c r="C126" s="914"/>
      <c r="D126" s="914"/>
      <c r="E126" s="914"/>
      <c r="F126" s="914"/>
      <c r="G126" s="914"/>
      <c r="H126" s="914"/>
      <c r="I126" s="914"/>
      <c r="J126" s="914"/>
      <c r="K126" s="914"/>
      <c r="L126" s="914"/>
      <c r="M126" s="914"/>
      <c r="N126" s="914"/>
      <c r="O126" s="914"/>
      <c r="P126" s="914"/>
      <c r="Q126" s="914"/>
      <c r="R126" s="914"/>
      <c r="S126" s="914"/>
      <c r="T126" s="915"/>
      <c r="U126" s="354"/>
      <c r="V126" s="351"/>
      <c r="W126" s="379"/>
      <c r="X126" s="354"/>
      <c r="Y126" s="354"/>
      <c r="Z126" s="354"/>
      <c r="AA126" s="350"/>
      <c r="AB126" s="354"/>
      <c r="AC126" s="354"/>
      <c r="AD126" s="377"/>
      <c r="AE126" s="350"/>
      <c r="AF126" s="354"/>
      <c r="AG126" s="496"/>
      <c r="AH126" s="905">
        <f t="shared" si="16"/>
        <v>0</v>
      </c>
      <c r="AI126" s="906"/>
      <c r="AJ126" s="916"/>
      <c r="AK126" s="917"/>
      <c r="AL126" s="909">
        <f t="shared" si="17"/>
        <v>0</v>
      </c>
      <c r="AM126" s="910"/>
      <c r="AN126" s="899"/>
      <c r="AO126" s="900"/>
      <c r="AP126" s="899"/>
      <c r="AQ126" s="900"/>
      <c r="AR126" s="899"/>
      <c r="AS126" s="900"/>
      <c r="AT126" s="460"/>
      <c r="AU126" s="901">
        <f t="shared" si="18"/>
        <v>0</v>
      </c>
      <c r="AV126" s="902"/>
      <c r="AW126" s="497"/>
      <c r="AX126" s="314"/>
      <c r="AY126" s="315"/>
      <c r="AZ126" s="314"/>
      <c r="BA126" s="315"/>
      <c r="BB126" s="314"/>
      <c r="BC126" s="315"/>
      <c r="BD126" s="313"/>
      <c r="BK126" s="90"/>
    </row>
    <row r="127" spans="1:63" ht="18" hidden="1">
      <c r="A127" s="381">
        <v>12</v>
      </c>
      <c r="B127" s="918"/>
      <c r="C127" s="919"/>
      <c r="D127" s="919"/>
      <c r="E127" s="919"/>
      <c r="F127" s="919"/>
      <c r="G127" s="919"/>
      <c r="H127" s="919"/>
      <c r="I127" s="919"/>
      <c r="J127" s="919"/>
      <c r="K127" s="919"/>
      <c r="L127" s="919"/>
      <c r="M127" s="919"/>
      <c r="N127" s="919"/>
      <c r="O127" s="919"/>
      <c r="P127" s="919"/>
      <c r="Q127" s="919"/>
      <c r="R127" s="919"/>
      <c r="S127" s="919"/>
      <c r="T127" s="920"/>
      <c r="U127" s="354"/>
      <c r="V127" s="351"/>
      <c r="W127" s="379"/>
      <c r="X127" s="354"/>
      <c r="Y127" s="354"/>
      <c r="Z127" s="354"/>
      <c r="AA127" s="350"/>
      <c r="AB127" s="354"/>
      <c r="AC127" s="354"/>
      <c r="AD127" s="377"/>
      <c r="AE127" s="350"/>
      <c r="AF127" s="354"/>
      <c r="AG127" s="496"/>
      <c r="AH127" s="905">
        <f t="shared" si="16"/>
        <v>0</v>
      </c>
      <c r="AI127" s="906"/>
      <c r="AJ127" s="916"/>
      <c r="AK127" s="917"/>
      <c r="AL127" s="909">
        <f t="shared" si="17"/>
        <v>0</v>
      </c>
      <c r="AM127" s="910"/>
      <c r="AN127" s="899"/>
      <c r="AO127" s="900"/>
      <c r="AP127" s="899"/>
      <c r="AQ127" s="900"/>
      <c r="AR127" s="899"/>
      <c r="AS127" s="900"/>
      <c r="AT127" s="460"/>
      <c r="AU127" s="901">
        <f t="shared" si="18"/>
        <v>0</v>
      </c>
      <c r="AV127" s="902"/>
      <c r="AW127" s="497"/>
      <c r="AX127" s="314"/>
      <c r="AY127" s="315"/>
      <c r="AZ127" s="314"/>
      <c r="BA127" s="315"/>
      <c r="BB127" s="314"/>
      <c r="BC127" s="315"/>
      <c r="BD127" s="313"/>
      <c r="BK127" s="90"/>
    </row>
    <row r="128" spans="1:63" ht="18" hidden="1">
      <c r="A128" s="381">
        <v>13</v>
      </c>
      <c r="B128" s="918"/>
      <c r="C128" s="919"/>
      <c r="D128" s="919"/>
      <c r="E128" s="919"/>
      <c r="F128" s="919"/>
      <c r="G128" s="919"/>
      <c r="H128" s="919"/>
      <c r="I128" s="919"/>
      <c r="J128" s="919"/>
      <c r="K128" s="919"/>
      <c r="L128" s="919"/>
      <c r="M128" s="919"/>
      <c r="N128" s="919"/>
      <c r="O128" s="919"/>
      <c r="P128" s="919"/>
      <c r="Q128" s="919"/>
      <c r="R128" s="919"/>
      <c r="S128" s="919"/>
      <c r="T128" s="920"/>
      <c r="U128" s="380"/>
      <c r="V128" s="499"/>
      <c r="W128" s="377"/>
      <c r="X128" s="354"/>
      <c r="Y128" s="354"/>
      <c r="Z128" s="354"/>
      <c r="AA128" s="350"/>
      <c r="AB128" s="354"/>
      <c r="AC128" s="354"/>
      <c r="AD128" s="377"/>
      <c r="AE128" s="350"/>
      <c r="AF128" s="354"/>
      <c r="AG128" s="496"/>
      <c r="AH128" s="905">
        <f t="shared" si="16"/>
        <v>0</v>
      </c>
      <c r="AI128" s="906"/>
      <c r="AJ128" s="916"/>
      <c r="AK128" s="917"/>
      <c r="AL128" s="909">
        <f t="shared" si="17"/>
        <v>0</v>
      </c>
      <c r="AM128" s="910"/>
      <c r="AN128" s="899"/>
      <c r="AO128" s="900"/>
      <c r="AP128" s="899"/>
      <c r="AQ128" s="900"/>
      <c r="AR128" s="899"/>
      <c r="AS128" s="900"/>
      <c r="AT128" s="460"/>
      <c r="AU128" s="901">
        <f t="shared" si="18"/>
        <v>0</v>
      </c>
      <c r="AV128" s="902"/>
      <c r="AW128" s="497"/>
      <c r="AX128" s="314"/>
      <c r="AY128" s="315"/>
      <c r="AZ128" s="314"/>
      <c r="BA128" s="315"/>
      <c r="BB128" s="314"/>
      <c r="BC128" s="315"/>
      <c r="BD128" s="313"/>
      <c r="BK128" s="90"/>
    </row>
    <row r="129" spans="1:63" ht="18" hidden="1">
      <c r="A129" s="381">
        <v>14</v>
      </c>
      <c r="B129" s="913"/>
      <c r="C129" s="914"/>
      <c r="D129" s="914"/>
      <c r="E129" s="914"/>
      <c r="F129" s="914"/>
      <c r="G129" s="914"/>
      <c r="H129" s="914"/>
      <c r="I129" s="914"/>
      <c r="J129" s="914"/>
      <c r="K129" s="914"/>
      <c r="L129" s="914"/>
      <c r="M129" s="914"/>
      <c r="N129" s="914"/>
      <c r="O129" s="914"/>
      <c r="P129" s="914"/>
      <c r="Q129" s="914"/>
      <c r="R129" s="914"/>
      <c r="S129" s="914"/>
      <c r="T129" s="915"/>
      <c r="U129" s="351"/>
      <c r="V129" s="351"/>
      <c r="W129" s="377"/>
      <c r="X129" s="354"/>
      <c r="Y129" s="354"/>
      <c r="Z129" s="354"/>
      <c r="AA129" s="350"/>
      <c r="AB129" s="354"/>
      <c r="AC129" s="354"/>
      <c r="AD129" s="377"/>
      <c r="AE129" s="350"/>
      <c r="AF129" s="354"/>
      <c r="AG129" s="496"/>
      <c r="AH129" s="905">
        <f t="shared" si="16"/>
        <v>0</v>
      </c>
      <c r="AI129" s="906"/>
      <c r="AJ129" s="916"/>
      <c r="AK129" s="917"/>
      <c r="AL129" s="909">
        <f t="shared" si="17"/>
        <v>0</v>
      </c>
      <c r="AM129" s="910"/>
      <c r="AN129" s="899"/>
      <c r="AO129" s="900"/>
      <c r="AP129" s="899"/>
      <c r="AQ129" s="900"/>
      <c r="AR129" s="899"/>
      <c r="AS129" s="900"/>
      <c r="AT129" s="460"/>
      <c r="AU129" s="901">
        <f t="shared" si="18"/>
        <v>0</v>
      </c>
      <c r="AV129" s="902"/>
      <c r="AW129" s="500"/>
      <c r="AX129" s="377"/>
      <c r="AY129" s="459"/>
      <c r="AZ129" s="377"/>
      <c r="BA129" s="459"/>
      <c r="BB129" s="377"/>
      <c r="BC129" s="459"/>
      <c r="BD129" s="460"/>
      <c r="BK129" s="90"/>
    </row>
    <row r="130" spans="1:63" ht="18.75" hidden="1" thickBot="1">
      <c r="A130" s="381">
        <v>15</v>
      </c>
      <c r="B130" s="903"/>
      <c r="C130" s="904"/>
      <c r="D130" s="904"/>
      <c r="E130" s="904"/>
      <c r="F130" s="904"/>
      <c r="G130" s="904"/>
      <c r="H130" s="904"/>
      <c r="I130" s="904"/>
      <c r="J130" s="904"/>
      <c r="K130" s="904"/>
      <c r="L130" s="904"/>
      <c r="M130" s="904"/>
      <c r="N130" s="904"/>
      <c r="O130" s="904"/>
      <c r="P130" s="904"/>
      <c r="Q130" s="904"/>
      <c r="R130" s="904"/>
      <c r="S130" s="904"/>
      <c r="T130" s="904"/>
      <c r="U130" s="501"/>
      <c r="V130" s="502"/>
      <c r="W130" s="361"/>
      <c r="X130" s="284"/>
      <c r="Y130" s="284"/>
      <c r="Z130" s="284"/>
      <c r="AA130" s="503"/>
      <c r="AB130" s="284"/>
      <c r="AC130" s="284"/>
      <c r="AD130" s="361"/>
      <c r="AE130" s="503"/>
      <c r="AF130" s="504"/>
      <c r="AG130" s="505"/>
      <c r="AH130" s="905">
        <f t="shared" si="16"/>
        <v>0</v>
      </c>
      <c r="AI130" s="906"/>
      <c r="AJ130" s="907"/>
      <c r="AK130" s="908"/>
      <c r="AL130" s="909">
        <f t="shared" si="17"/>
        <v>0</v>
      </c>
      <c r="AM130" s="910"/>
      <c r="AN130" s="911"/>
      <c r="AO130" s="912"/>
      <c r="AP130" s="911"/>
      <c r="AQ130" s="912"/>
      <c r="AR130" s="911"/>
      <c r="AS130" s="912"/>
      <c r="AT130" s="286"/>
      <c r="AU130" s="901">
        <f t="shared" si="18"/>
        <v>0</v>
      </c>
      <c r="AV130" s="902"/>
      <c r="AW130" s="506"/>
      <c r="AX130" s="258"/>
      <c r="AY130" s="262"/>
      <c r="AZ130" s="258"/>
      <c r="BA130" s="262"/>
      <c r="BB130" s="258"/>
      <c r="BC130" s="262"/>
      <c r="BD130" s="265"/>
      <c r="BK130" s="90"/>
    </row>
    <row r="131" spans="1:63" ht="19.5" hidden="1" thickBot="1">
      <c r="A131" s="477"/>
      <c r="B131" s="895" t="s">
        <v>164</v>
      </c>
      <c r="C131" s="896"/>
      <c r="D131" s="896"/>
      <c r="E131" s="896"/>
      <c r="F131" s="896"/>
      <c r="G131" s="896"/>
      <c r="H131" s="896"/>
      <c r="I131" s="896"/>
      <c r="J131" s="896"/>
      <c r="K131" s="896"/>
      <c r="L131" s="896"/>
      <c r="M131" s="896"/>
      <c r="N131" s="896"/>
      <c r="O131" s="896"/>
      <c r="P131" s="896"/>
      <c r="Q131" s="896"/>
      <c r="R131" s="896"/>
      <c r="S131" s="896"/>
      <c r="T131" s="897"/>
      <c r="U131" s="507"/>
      <c r="V131" s="508"/>
      <c r="W131" s="508"/>
      <c r="X131" s="508"/>
      <c r="Y131" s="508"/>
      <c r="Z131" s="508"/>
      <c r="AA131" s="508"/>
      <c r="AB131" s="508"/>
      <c r="AC131" s="508"/>
      <c r="AD131" s="508"/>
      <c r="AE131" s="508"/>
      <c r="AF131" s="508"/>
      <c r="AG131" s="508"/>
      <c r="AH131" s="898">
        <f>SUM(AH116:AI130)</f>
        <v>0</v>
      </c>
      <c r="AI131" s="889"/>
      <c r="AJ131" s="888">
        <f>SUM(AJ116:AK130)</f>
        <v>0</v>
      </c>
      <c r="AK131" s="890"/>
      <c r="AL131" s="898">
        <f>SUM(AL116:AM130)</f>
        <v>0</v>
      </c>
      <c r="AM131" s="889"/>
      <c r="AN131" s="888">
        <f>SUM(AN116:AO130)</f>
        <v>0</v>
      </c>
      <c r="AO131" s="889"/>
      <c r="AP131" s="888">
        <f>SUM(AP116:AQ130)</f>
        <v>0</v>
      </c>
      <c r="AQ131" s="889"/>
      <c r="AR131" s="888">
        <f>SUM(AR116:AS130)</f>
        <v>0</v>
      </c>
      <c r="AS131" s="889"/>
      <c r="AT131" s="509"/>
      <c r="AU131" s="888">
        <f>SUM(AU116:AV130)</f>
        <v>0</v>
      </c>
      <c r="AV131" s="890"/>
      <c r="AW131" s="510"/>
      <c r="AX131" s="509"/>
      <c r="AY131" s="509"/>
      <c r="AZ131" s="509"/>
      <c r="BA131" s="509"/>
      <c r="BB131" s="509"/>
      <c r="BC131" s="509"/>
      <c r="BD131" s="511"/>
      <c r="BK131" s="90"/>
    </row>
    <row r="132" spans="2:55" ht="18.75">
      <c r="B132" s="6"/>
      <c r="C132" s="512"/>
      <c r="D132" s="512"/>
      <c r="E132" s="512"/>
      <c r="F132" s="512"/>
      <c r="G132" s="512"/>
      <c r="H132" s="512"/>
      <c r="I132" s="512"/>
      <c r="J132" s="512"/>
      <c r="K132" s="512"/>
      <c r="L132" s="512"/>
      <c r="M132" s="512"/>
      <c r="N132" s="512"/>
      <c r="O132" s="512"/>
      <c r="P132" s="512"/>
      <c r="Q132" s="512"/>
      <c r="R132" s="512"/>
      <c r="S132" s="512"/>
      <c r="T132" s="512"/>
      <c r="U132" s="512"/>
      <c r="V132" s="513"/>
      <c r="W132" s="513"/>
      <c r="X132" s="513"/>
      <c r="Y132" s="513"/>
      <c r="Z132" s="513"/>
      <c r="AA132" s="513"/>
      <c r="AB132" s="513"/>
      <c r="AC132" s="513"/>
      <c r="AD132" s="513"/>
      <c r="AE132" s="513"/>
      <c r="AF132" s="514"/>
      <c r="AG132" s="514"/>
      <c r="AH132" s="514"/>
      <c r="AI132" s="514"/>
      <c r="AJ132" s="514"/>
      <c r="AK132" s="514"/>
      <c r="AL132" s="515"/>
      <c r="AM132" s="515"/>
      <c r="AN132" s="515"/>
      <c r="AO132" s="515"/>
      <c r="AP132" s="516"/>
      <c r="AQ132" s="516"/>
      <c r="AR132" s="516"/>
      <c r="AS132" s="516"/>
      <c r="AT132" s="345"/>
      <c r="AU132" s="345"/>
      <c r="AV132" s="345"/>
      <c r="AW132" s="345"/>
      <c r="AX132" s="345"/>
      <c r="AY132" s="345"/>
      <c r="AZ132" s="345"/>
      <c r="BA132" s="345"/>
      <c r="BB132" s="345"/>
      <c r="BC132" s="229"/>
    </row>
    <row r="133" spans="2:55" ht="18.75">
      <c r="B133" s="559"/>
      <c r="C133" s="559"/>
      <c r="D133" s="345"/>
      <c r="E133" s="517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528"/>
      <c r="AE133" s="528"/>
      <c r="AF133" s="514"/>
      <c r="AG133" s="514"/>
      <c r="AH133" s="514"/>
      <c r="AI133" s="514"/>
      <c r="AJ133" s="514"/>
      <c r="AK133" s="514"/>
      <c r="AL133" s="515"/>
      <c r="AM133" s="515"/>
      <c r="AN133" s="515"/>
      <c r="AO133" s="515"/>
      <c r="AP133" s="516"/>
      <c r="AQ133" s="516"/>
      <c r="AR133" s="516"/>
      <c r="AS133" s="516"/>
      <c r="AT133" s="345"/>
      <c r="AU133" s="345"/>
      <c r="AV133" s="345"/>
      <c r="AW133" s="345"/>
      <c r="AX133" s="345"/>
      <c r="AY133" s="345"/>
      <c r="AZ133" s="345"/>
      <c r="BA133" s="345"/>
      <c r="BB133" s="345"/>
      <c r="BC133" s="229"/>
    </row>
    <row r="134" spans="2:55" ht="18.75">
      <c r="B134" s="559"/>
      <c r="C134" s="559"/>
      <c r="D134" s="345"/>
      <c r="E134" s="517"/>
      <c r="F134" s="528"/>
      <c r="G134" s="528"/>
      <c r="H134" s="528"/>
      <c r="I134" s="528"/>
      <c r="J134" s="528"/>
      <c r="K134" s="528"/>
      <c r="L134" s="528"/>
      <c r="M134" s="528"/>
      <c r="N134" s="528"/>
      <c r="O134" s="528"/>
      <c r="P134" s="528"/>
      <c r="Q134" s="528"/>
      <c r="R134" s="528"/>
      <c r="S134" s="528"/>
      <c r="T134" s="528"/>
      <c r="U134" s="528"/>
      <c r="V134" s="528"/>
      <c r="W134" s="528"/>
      <c r="X134" s="528"/>
      <c r="Y134" s="528"/>
      <c r="Z134" s="528"/>
      <c r="AA134" s="528"/>
      <c r="AB134" s="528"/>
      <c r="AC134" s="528"/>
      <c r="AD134" s="528"/>
      <c r="AE134" s="528"/>
      <c r="AF134" s="514"/>
      <c r="AG134" s="514"/>
      <c r="AH134" s="514"/>
      <c r="AI134" s="514"/>
      <c r="AJ134" s="891"/>
      <c r="AK134" s="891"/>
      <c r="AL134" s="891"/>
      <c r="AM134" s="891"/>
      <c r="AN134" s="891"/>
      <c r="AO134" s="891"/>
      <c r="AP134" s="891"/>
      <c r="AQ134" s="891"/>
      <c r="AR134" s="891"/>
      <c r="AS134" s="891"/>
      <c r="AT134" s="891"/>
      <c r="AU134" s="891"/>
      <c r="AV134" s="891"/>
      <c r="AW134" s="891"/>
      <c r="AX134" s="891"/>
      <c r="AY134" s="891"/>
      <c r="AZ134" s="891"/>
      <c r="BA134" s="345"/>
      <c r="BB134" s="345"/>
      <c r="BC134" s="229"/>
    </row>
    <row r="135" spans="2:55" ht="18.75">
      <c r="B135" s="559"/>
      <c r="C135" s="559"/>
      <c r="D135" s="345"/>
      <c r="E135" s="517"/>
      <c r="F135" s="528"/>
      <c r="G135" s="528"/>
      <c r="H135" s="528"/>
      <c r="I135" s="528"/>
      <c r="J135" s="528"/>
      <c r="K135" s="528"/>
      <c r="L135" s="528"/>
      <c r="M135" s="528"/>
      <c r="N135" s="528"/>
      <c r="O135" s="528"/>
      <c r="P135" s="528"/>
      <c r="Q135" s="528"/>
      <c r="R135" s="528"/>
      <c r="S135" s="528"/>
      <c r="T135" s="528"/>
      <c r="U135" s="528"/>
      <c r="V135" s="528"/>
      <c r="W135" s="528"/>
      <c r="X135" s="528"/>
      <c r="Y135" s="528"/>
      <c r="Z135" s="528"/>
      <c r="AA135" s="528"/>
      <c r="AB135" s="528"/>
      <c r="AC135" s="528"/>
      <c r="AD135" s="528"/>
      <c r="AE135" s="528"/>
      <c r="AF135" s="514"/>
      <c r="AG135" s="514"/>
      <c r="AH135" s="514"/>
      <c r="AI135" s="514"/>
      <c r="AJ135" s="892"/>
      <c r="AK135" s="892"/>
      <c r="AL135" s="892"/>
      <c r="AM135" s="892"/>
      <c r="AN135" s="892"/>
      <c r="AO135" s="892"/>
      <c r="AP135" s="892"/>
      <c r="AQ135" s="892"/>
      <c r="AR135" s="892"/>
      <c r="AS135" s="892"/>
      <c r="AT135" s="519"/>
      <c r="AU135" s="519"/>
      <c r="AV135" s="519"/>
      <c r="AW135" s="519"/>
      <c r="AX135" s="519"/>
      <c r="AY135" s="519"/>
      <c r="AZ135" s="519"/>
      <c r="BA135" s="345"/>
      <c r="BB135" s="345"/>
      <c r="BC135" s="229"/>
    </row>
    <row r="136" spans="2:55" ht="18.75">
      <c r="B136" s="559"/>
      <c r="C136" s="893"/>
      <c r="D136" s="893"/>
      <c r="E136" s="893"/>
      <c r="F136" s="893"/>
      <c r="G136" s="893"/>
      <c r="H136" s="893"/>
      <c r="I136" s="893"/>
      <c r="J136" s="893"/>
      <c r="K136" s="893"/>
      <c r="L136" s="893"/>
      <c r="M136" s="893"/>
      <c r="N136" s="520"/>
      <c r="O136" s="530"/>
      <c r="P136" s="530"/>
      <c r="Q136" s="530"/>
      <c r="R136" s="530"/>
      <c r="S136" s="530"/>
      <c r="T136" s="530"/>
      <c r="U136" s="530"/>
      <c r="V136" s="560"/>
      <c r="W136" s="521"/>
      <c r="X136" s="521"/>
      <c r="Y136" s="521"/>
      <c r="Z136" s="521"/>
      <c r="AA136" s="528"/>
      <c r="AB136" s="528"/>
      <c r="AC136" s="528"/>
      <c r="AD136" s="528"/>
      <c r="AE136" s="521"/>
      <c r="AF136" s="521"/>
      <c r="AG136" s="521"/>
      <c r="AH136" s="521"/>
      <c r="AI136" s="521"/>
      <c r="AJ136" s="522"/>
      <c r="AK136" s="519"/>
      <c r="AL136" s="523"/>
      <c r="AM136" s="519"/>
      <c r="AN136" s="519"/>
      <c r="AO136" s="519"/>
      <c r="AP136" s="519"/>
      <c r="AQ136" s="519"/>
      <c r="AR136" s="519"/>
      <c r="AS136" s="8"/>
      <c r="AT136" s="8"/>
      <c r="AU136" s="8"/>
      <c r="AV136" s="531"/>
      <c r="AW136" s="561"/>
      <c r="AX136" s="562"/>
      <c r="AY136" s="563"/>
      <c r="AZ136" s="563"/>
      <c r="BA136" s="521"/>
      <c r="BB136" s="521"/>
      <c r="BC136" s="524"/>
    </row>
    <row r="137" spans="2:55" ht="18.75">
      <c r="B137" s="559"/>
      <c r="C137" s="894"/>
      <c r="D137" s="894"/>
      <c r="E137" s="894"/>
      <c r="F137" s="894"/>
      <c r="G137" s="894"/>
      <c r="H137" s="894"/>
      <c r="I137" s="894"/>
      <c r="J137" s="894"/>
      <c r="K137" s="894"/>
      <c r="L137" s="894"/>
      <c r="M137" s="525"/>
      <c r="N137" s="525"/>
      <c r="O137" s="526"/>
      <c r="P137" s="525"/>
      <c r="Q137" s="527"/>
      <c r="R137" s="527"/>
      <c r="S137" s="527"/>
      <c r="T137" s="527"/>
      <c r="U137" s="527"/>
      <c r="V137" s="527"/>
      <c r="W137" s="887"/>
      <c r="X137" s="887"/>
      <c r="Y137" s="527"/>
      <c r="Z137" s="527"/>
      <c r="AA137" s="521"/>
      <c r="AB137" s="521"/>
      <c r="AC137" s="521"/>
      <c r="AD137" s="521"/>
      <c r="AE137" s="528"/>
      <c r="AF137" s="528"/>
      <c r="AG137" s="516"/>
      <c r="AH137" s="516"/>
      <c r="AI137" s="517"/>
      <c r="AJ137" s="519"/>
      <c r="AK137" s="519"/>
      <c r="AL137" s="519"/>
      <c r="AM137" s="519"/>
      <c r="AN137" s="519"/>
      <c r="AO137" s="519"/>
      <c r="AP137" s="518"/>
      <c r="AQ137" s="527"/>
      <c r="AR137" s="518"/>
      <c r="AS137" s="885"/>
      <c r="AT137" s="885"/>
      <c r="AU137" s="885"/>
      <c r="AV137" s="7"/>
      <c r="AW137" s="7"/>
      <c r="AX137" s="885"/>
      <c r="AY137" s="885"/>
      <c r="AZ137" s="885"/>
      <c r="BA137" s="516"/>
      <c r="BB137" s="517"/>
      <c r="BC137" s="529"/>
    </row>
    <row r="138" spans="2:55" ht="18.75">
      <c r="B138" s="559"/>
      <c r="C138" s="559"/>
      <c r="D138" s="564"/>
      <c r="E138" s="565"/>
      <c r="F138" s="566"/>
      <c r="G138" s="525"/>
      <c r="H138" s="525"/>
      <c r="I138" s="525"/>
      <c r="J138" s="525"/>
      <c r="K138" s="525"/>
      <c r="L138" s="525"/>
      <c r="M138" s="525"/>
      <c r="N138" s="525"/>
      <c r="O138" s="526"/>
      <c r="P138" s="525"/>
      <c r="Q138" s="530"/>
      <c r="R138" s="530"/>
      <c r="S138" s="530"/>
      <c r="T138" s="530"/>
      <c r="U138" s="530"/>
      <c r="V138" s="530"/>
      <c r="W138" s="530"/>
      <c r="X138" s="530"/>
      <c r="Y138" s="530"/>
      <c r="Z138" s="530"/>
      <c r="AA138" s="528"/>
      <c r="AB138" s="528"/>
      <c r="AC138" s="528"/>
      <c r="AD138" s="528"/>
      <c r="AE138" s="516"/>
      <c r="AF138" s="516"/>
      <c r="AG138" s="516"/>
      <c r="AH138" s="516"/>
      <c r="AI138" s="517"/>
      <c r="AJ138" s="519"/>
      <c r="AK138" s="519"/>
      <c r="AL138" s="519"/>
      <c r="AM138" s="519"/>
      <c r="AN138" s="519"/>
      <c r="AO138" s="519"/>
      <c r="AP138" s="519"/>
      <c r="AQ138" s="519"/>
      <c r="AR138" s="519"/>
      <c r="AS138" s="531"/>
      <c r="AT138" s="531"/>
      <c r="AU138" s="531"/>
      <c r="AV138" s="531"/>
      <c r="AW138" s="531"/>
      <c r="AX138" s="531"/>
      <c r="AY138" s="531"/>
      <c r="AZ138" s="531"/>
      <c r="BA138" s="530"/>
      <c r="BB138" s="530"/>
      <c r="BC138" s="434"/>
    </row>
    <row r="139" spans="2:55" ht="18.75">
      <c r="B139" s="559"/>
      <c r="C139" s="532"/>
      <c r="D139" s="532"/>
      <c r="E139" s="532"/>
      <c r="F139" s="532"/>
      <c r="G139" s="532"/>
      <c r="H139" s="532"/>
      <c r="I139" s="532"/>
      <c r="J139" s="532"/>
      <c r="K139" s="532"/>
      <c r="L139" s="532"/>
      <c r="M139" s="532"/>
      <c r="N139" s="520"/>
      <c r="O139" s="530"/>
      <c r="P139" s="530"/>
      <c r="Q139" s="530"/>
      <c r="R139" s="530"/>
      <c r="S139" s="530"/>
      <c r="T139" s="530"/>
      <c r="U139" s="530"/>
      <c r="V139" s="560"/>
      <c r="W139" s="521"/>
      <c r="X139" s="521"/>
      <c r="Y139" s="521"/>
      <c r="Z139" s="521"/>
      <c r="AA139" s="530"/>
      <c r="AB139" s="530"/>
      <c r="AC139" s="530"/>
      <c r="AD139" s="530"/>
      <c r="AE139" s="533"/>
      <c r="AF139" s="534"/>
      <c r="AG139" s="534"/>
      <c r="AH139" s="534"/>
      <c r="AI139" s="534"/>
      <c r="AJ139" s="535"/>
      <c r="AK139" s="536"/>
      <c r="AL139" s="536"/>
      <c r="AM139" s="536"/>
      <c r="AN139" s="536"/>
      <c r="AO139" s="536"/>
      <c r="AP139" s="536"/>
      <c r="AQ139" s="536"/>
      <c r="AR139" s="540"/>
      <c r="AS139" s="8"/>
      <c r="AT139" s="8"/>
      <c r="AU139" s="8"/>
      <c r="AV139" s="531"/>
      <c r="AW139" s="561"/>
      <c r="AX139" s="562"/>
      <c r="AY139" s="563"/>
      <c r="AZ139" s="563"/>
      <c r="BA139" s="521"/>
      <c r="BB139" s="521"/>
      <c r="BC139" s="524"/>
    </row>
    <row r="140" spans="2:55" ht="18.75">
      <c r="B140" s="559"/>
      <c r="C140" s="532"/>
      <c r="D140" s="532"/>
      <c r="E140" s="532"/>
      <c r="F140" s="532"/>
      <c r="G140" s="532"/>
      <c r="H140" s="532"/>
      <c r="I140" s="525"/>
      <c r="J140" s="525"/>
      <c r="K140" s="525"/>
      <c r="L140" s="525"/>
      <c r="M140" s="525"/>
      <c r="N140" s="525"/>
      <c r="O140" s="526"/>
      <c r="P140" s="525"/>
      <c r="Q140" s="537"/>
      <c r="R140" s="527"/>
      <c r="S140" s="527"/>
      <c r="T140" s="527"/>
      <c r="U140" s="527"/>
      <c r="V140" s="527"/>
      <c r="W140" s="527"/>
      <c r="X140" s="538"/>
      <c r="Y140" s="527"/>
      <c r="Z140" s="527"/>
      <c r="AA140" s="521"/>
      <c r="AB140" s="521"/>
      <c r="AC140" s="521"/>
      <c r="AD140" s="521"/>
      <c r="AE140" s="533"/>
      <c r="AF140" s="533"/>
      <c r="AG140" s="539"/>
      <c r="AH140" s="516"/>
      <c r="AI140" s="517"/>
      <c r="AJ140" s="540"/>
      <c r="AK140" s="540"/>
      <c r="AL140" s="540"/>
      <c r="AM140" s="540"/>
      <c r="AN140" s="540"/>
      <c r="AO140" s="540"/>
      <c r="AP140" s="541"/>
      <c r="AQ140" s="542"/>
      <c r="AR140" s="543"/>
      <c r="AS140" s="885"/>
      <c r="AT140" s="885"/>
      <c r="AU140" s="885"/>
      <c r="AV140" s="7"/>
      <c r="AW140" s="7"/>
      <c r="AX140" s="7"/>
      <c r="AY140" s="7"/>
      <c r="AZ140" s="7"/>
      <c r="BA140" s="527"/>
      <c r="BB140" s="527"/>
      <c r="BC140" s="544"/>
    </row>
    <row r="141" spans="2:55" ht="12.75"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</row>
    <row r="142" spans="2:55" ht="12.75"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</row>
    <row r="143" spans="2:55" ht="18">
      <c r="B143" s="195"/>
      <c r="C143" s="886"/>
      <c r="D143" s="886"/>
      <c r="E143" s="886"/>
      <c r="F143" s="886"/>
      <c r="G143" s="886"/>
      <c r="H143" s="886"/>
      <c r="I143" s="886"/>
      <c r="J143" s="886"/>
      <c r="K143" s="886"/>
      <c r="L143" s="886"/>
      <c r="M143" s="886"/>
      <c r="N143" s="886"/>
      <c r="O143" s="886"/>
      <c r="P143" s="886"/>
      <c r="Q143" s="886"/>
      <c r="R143" s="886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545"/>
      <c r="AK143" s="546"/>
      <c r="AL143" s="546"/>
      <c r="AM143" s="546"/>
      <c r="AN143" s="546"/>
      <c r="AO143" s="546"/>
      <c r="AP143" s="546"/>
      <c r="AQ143" s="546"/>
      <c r="AR143" s="549"/>
      <c r="AS143" s="567"/>
      <c r="AT143" s="567"/>
      <c r="AU143" s="567"/>
      <c r="AV143" s="568"/>
      <c r="AW143" s="568"/>
      <c r="AX143" s="569"/>
      <c r="AY143" s="547"/>
      <c r="AZ143" s="547"/>
      <c r="BA143" s="547"/>
      <c r="BB143" s="548"/>
      <c r="BC143" s="195"/>
    </row>
    <row r="144" spans="2:55" ht="18">
      <c r="B144" s="195"/>
      <c r="C144" s="696"/>
      <c r="D144" s="696"/>
      <c r="E144" s="696"/>
      <c r="F144" s="696"/>
      <c r="G144" s="696"/>
      <c r="H144" s="696"/>
      <c r="I144" s="696"/>
      <c r="J144" s="696"/>
      <c r="K144" s="696"/>
      <c r="L144" s="696"/>
      <c r="M144" s="696"/>
      <c r="N144" s="696"/>
      <c r="O144" s="696"/>
      <c r="P144" s="696"/>
      <c r="Q144" s="696"/>
      <c r="R144" s="570"/>
      <c r="S144" s="570"/>
      <c r="T144" s="570"/>
      <c r="U144" s="570"/>
      <c r="V144" s="570"/>
      <c r="W144" s="570"/>
      <c r="X144" s="570"/>
      <c r="Y144" s="570"/>
      <c r="Z144" s="570"/>
      <c r="AA144" s="570"/>
      <c r="AB144" s="570"/>
      <c r="AC144" s="570"/>
      <c r="AD144" s="570"/>
      <c r="AE144" s="195"/>
      <c r="AF144" s="195"/>
      <c r="AG144" s="195"/>
      <c r="AH144" s="195"/>
      <c r="AI144" s="195"/>
      <c r="AJ144" s="549"/>
      <c r="AK144" s="549"/>
      <c r="AL144" s="549"/>
      <c r="AM144" s="549"/>
      <c r="AN144" s="549"/>
      <c r="AO144" s="549"/>
      <c r="AP144" s="550"/>
      <c r="AQ144" s="551"/>
      <c r="AR144" s="552"/>
      <c r="AS144" s="553"/>
      <c r="AT144" s="554"/>
      <c r="AU144" s="553"/>
      <c r="AV144" s="553"/>
      <c r="AW144" s="553"/>
      <c r="AX144" s="553"/>
      <c r="AY144" s="555"/>
      <c r="AZ144" s="553"/>
      <c r="BA144" s="553"/>
      <c r="BB144" s="556"/>
      <c r="BC144" s="195"/>
    </row>
    <row r="145" spans="2:55" ht="12.75"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</row>
    <row r="146" spans="2:55" ht="18">
      <c r="B146" s="195"/>
      <c r="C146" s="571"/>
      <c r="D146" s="571"/>
      <c r="E146" s="571"/>
      <c r="F146" s="571"/>
      <c r="G146" s="571"/>
      <c r="H146" s="571"/>
      <c r="I146" s="571"/>
      <c r="J146" s="571"/>
      <c r="K146" s="195"/>
      <c r="L146" s="195"/>
      <c r="M146" s="195"/>
      <c r="N146" s="195"/>
      <c r="O146" s="195"/>
      <c r="P146" s="195"/>
      <c r="Q146" s="195"/>
      <c r="R146" s="195"/>
      <c r="S146" s="195"/>
      <c r="T146" s="572"/>
      <c r="U146" s="572"/>
      <c r="V146" s="570"/>
      <c r="W146" s="570"/>
      <c r="X146" s="570"/>
      <c r="Y146" s="570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</row>
    <row r="147" spans="2:55" ht="18"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525"/>
      <c r="Q147" s="527"/>
      <c r="R147" s="527"/>
      <c r="S147" s="527"/>
      <c r="T147" s="527"/>
      <c r="U147" s="527"/>
      <c r="V147" s="527"/>
      <c r="W147" s="887"/>
      <c r="X147" s="887"/>
      <c r="Y147" s="527"/>
      <c r="Z147" s="527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</row>
    <row r="148" spans="2:55" ht="12.75"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</row>
    <row r="149" spans="2:55" ht="12.75"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</row>
    <row r="150" spans="2:55" ht="12.75"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</row>
    <row r="151" spans="2:55" ht="12.75"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</row>
    <row r="152" spans="2:55" ht="12.75"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</row>
    <row r="153" spans="2:55" ht="12.75"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  <c r="BB153" s="195"/>
      <c r="BC153" s="195"/>
    </row>
    <row r="154" spans="2:55" ht="12.75">
      <c r="B154" s="195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</row>
    <row r="155" spans="2:55" ht="12.75"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195"/>
    </row>
    <row r="156" spans="2:55" ht="12.75"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</row>
    <row r="157" spans="2:55" ht="12.75"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</row>
    <row r="158" spans="2:55" ht="12.75"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  <c r="BB158" s="195"/>
      <c r="BC158" s="195"/>
    </row>
    <row r="159" spans="2:55" ht="12.75"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</row>
    <row r="160" spans="2:55" ht="12.75"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  <c r="AW160" s="195"/>
      <c r="AX160" s="195"/>
      <c r="AY160" s="195"/>
      <c r="AZ160" s="195"/>
      <c r="BA160" s="195"/>
      <c r="BB160" s="195"/>
      <c r="BC160" s="195"/>
    </row>
    <row r="161" spans="2:55" ht="12.75"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  <c r="AW161" s="195"/>
      <c r="AX161" s="195"/>
      <c r="AY161" s="195"/>
      <c r="AZ161" s="195"/>
      <c r="BA161" s="195"/>
      <c r="BB161" s="195"/>
      <c r="BC161" s="195"/>
    </row>
    <row r="162" spans="2:55" ht="12.75"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  <c r="AW162" s="195"/>
      <c r="AX162" s="195"/>
      <c r="AY162" s="195"/>
      <c r="AZ162" s="195"/>
      <c r="BA162" s="195"/>
      <c r="BB162" s="195"/>
      <c r="BC162" s="195"/>
    </row>
    <row r="163" spans="2:55" ht="12.75"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  <c r="AW163" s="195"/>
      <c r="AX163" s="195"/>
      <c r="AY163" s="195"/>
      <c r="AZ163" s="195"/>
      <c r="BA163" s="195"/>
      <c r="BB163" s="195"/>
      <c r="BC163" s="195"/>
    </row>
  </sheetData>
  <sheetProtection/>
  <protectedRanges>
    <protectedRange sqref="A90:AK95" name="Диапазон13"/>
    <protectedRange sqref="A132:BD133" name="Диапазон12_1"/>
    <protectedRange sqref="B116:AG130" name="Диапазон10_1"/>
    <protectedRange sqref="AW116:BD131" name="Диапазон8_1"/>
    <protectedRange sqref="AW56:BD87" name="Диапазон6"/>
    <protectedRange sqref="BG9:BK131" name="Диапазон3_1"/>
    <protectedRange password="CC6F" sqref="BC5:BD6" name="Диапазон1_1"/>
    <protectedRange sqref="AN9:AT53" name="Диапазон2"/>
    <protectedRange sqref="AN56:AT86" name="Диапазон4"/>
    <protectedRange sqref="AW9:BD53" name="Диапазон5"/>
    <protectedRange sqref="AW97:BD111" name="Диапазон7"/>
    <protectedRange sqref="B109:AG111" name="Диапазон9"/>
    <protectedRange sqref="AN97:AT111" name="Диапазон11"/>
  </protectedRanges>
  <mergeCells count="965">
    <mergeCell ref="AP5:AQ6"/>
    <mergeCell ref="AJ4:AK6"/>
    <mergeCell ref="Q2:AR2"/>
    <mergeCell ref="A3:A6"/>
    <mergeCell ref="B3:T6"/>
    <mergeCell ref="U3:AG3"/>
    <mergeCell ref="AH3:AK3"/>
    <mergeCell ref="AL3:AS3"/>
    <mergeCell ref="AL4:AM6"/>
    <mergeCell ref="AN4:AS4"/>
    <mergeCell ref="AN5:AO6"/>
    <mergeCell ref="U4:V6"/>
    <mergeCell ref="W4:AA6"/>
    <mergeCell ref="AB4:AC6"/>
    <mergeCell ref="AD4:AE6"/>
    <mergeCell ref="AF4:AG6"/>
    <mergeCell ref="AH4:AI6"/>
    <mergeCell ref="AR5:AS6"/>
    <mergeCell ref="AW5:AW6"/>
    <mergeCell ref="AX5:AX6"/>
    <mergeCell ref="AY5:AY6"/>
    <mergeCell ref="AZ5:AZ6"/>
    <mergeCell ref="BA5:BA6"/>
    <mergeCell ref="AT3:AT6"/>
    <mergeCell ref="AU3:AV6"/>
    <mergeCell ref="AW3:BD3"/>
    <mergeCell ref="BB5:BB6"/>
    <mergeCell ref="BC5:BC6"/>
    <mergeCell ref="BD5:BD6"/>
    <mergeCell ref="B7:T7"/>
    <mergeCell ref="U7:V7"/>
    <mergeCell ref="W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U7:AV7"/>
    <mergeCell ref="A8:BD8"/>
    <mergeCell ref="B9:T9"/>
    <mergeCell ref="AH9:AI9"/>
    <mergeCell ref="AJ9:AK9"/>
    <mergeCell ref="AL9:AM9"/>
    <mergeCell ref="AN9:AO9"/>
    <mergeCell ref="AP9:AQ9"/>
    <mergeCell ref="AR9:AS9"/>
    <mergeCell ref="AU9:AV9"/>
    <mergeCell ref="B10:T10"/>
    <mergeCell ref="AH10:AI10"/>
    <mergeCell ref="AJ10:AK10"/>
    <mergeCell ref="AL10:AM10"/>
    <mergeCell ref="AN10:AO10"/>
    <mergeCell ref="AP10:AQ10"/>
    <mergeCell ref="AR10:AS10"/>
    <mergeCell ref="AU10:AV10"/>
    <mergeCell ref="B11:T11"/>
    <mergeCell ref="AH11:AI11"/>
    <mergeCell ref="AJ11:AK11"/>
    <mergeCell ref="AL11:AM11"/>
    <mergeCell ref="AN11:AO11"/>
    <mergeCell ref="AP11:AQ11"/>
    <mergeCell ref="AR11:AS11"/>
    <mergeCell ref="AU11:AV11"/>
    <mergeCell ref="B12:T12"/>
    <mergeCell ref="AH12:AI12"/>
    <mergeCell ref="AJ12:AK12"/>
    <mergeCell ref="AL12:AM12"/>
    <mergeCell ref="AN12:AO12"/>
    <mergeCell ref="AP12:AQ12"/>
    <mergeCell ref="AR12:AS12"/>
    <mergeCell ref="AU12:AV12"/>
    <mergeCell ref="B13:T13"/>
    <mergeCell ref="AH13:AI13"/>
    <mergeCell ref="AJ13:AK13"/>
    <mergeCell ref="AL13:AM13"/>
    <mergeCell ref="AN13:AO13"/>
    <mergeCell ref="AP13:AQ13"/>
    <mergeCell ref="AR13:AS13"/>
    <mergeCell ref="AU13:AV13"/>
    <mergeCell ref="B14:T14"/>
    <mergeCell ref="AH14:AI14"/>
    <mergeCell ref="AJ14:AK14"/>
    <mergeCell ref="AL14:AM14"/>
    <mergeCell ref="AN14:AO14"/>
    <mergeCell ref="AP14:AQ14"/>
    <mergeCell ref="AR14:AS14"/>
    <mergeCell ref="AU14:AV14"/>
    <mergeCell ref="B15:T15"/>
    <mergeCell ref="AH15:AI15"/>
    <mergeCell ref="AJ15:AK15"/>
    <mergeCell ref="AL15:AM15"/>
    <mergeCell ref="AN15:AO15"/>
    <mergeCell ref="AP15:AQ15"/>
    <mergeCell ref="AR15:AS15"/>
    <mergeCell ref="AU15:AV15"/>
    <mergeCell ref="B16:T16"/>
    <mergeCell ref="AH16:AI16"/>
    <mergeCell ref="AJ16:AK16"/>
    <mergeCell ref="AL16:AM16"/>
    <mergeCell ref="AN16:AO16"/>
    <mergeCell ref="AP16:AQ16"/>
    <mergeCell ref="AR16:AS16"/>
    <mergeCell ref="AU16:AV16"/>
    <mergeCell ref="B17:T17"/>
    <mergeCell ref="AH17:AI17"/>
    <mergeCell ref="AJ17:AK17"/>
    <mergeCell ref="AL17:AM17"/>
    <mergeCell ref="AN17:AO17"/>
    <mergeCell ref="AP17:AQ17"/>
    <mergeCell ref="AR17:AS17"/>
    <mergeCell ref="AU17:AV17"/>
    <mergeCell ref="B18:T18"/>
    <mergeCell ref="AH18:AI18"/>
    <mergeCell ref="AJ18:AK18"/>
    <mergeCell ref="AL18:AM18"/>
    <mergeCell ref="AN18:AO18"/>
    <mergeCell ref="AP18:AQ18"/>
    <mergeCell ref="AR18:AS18"/>
    <mergeCell ref="AU18:AV18"/>
    <mergeCell ref="B19:T19"/>
    <mergeCell ref="AH19:AI19"/>
    <mergeCell ref="AJ19:AK19"/>
    <mergeCell ref="AL19:AM19"/>
    <mergeCell ref="AN19:AO19"/>
    <mergeCell ref="AP19:AQ19"/>
    <mergeCell ref="AR19:AS19"/>
    <mergeCell ref="AU19:AV19"/>
    <mergeCell ref="B20:T20"/>
    <mergeCell ref="AH20:AI20"/>
    <mergeCell ref="AJ20:AK20"/>
    <mergeCell ref="AL20:AM20"/>
    <mergeCell ref="AN20:AO20"/>
    <mergeCell ref="AP20:AQ20"/>
    <mergeCell ref="AR20:AS20"/>
    <mergeCell ref="AU20:AV20"/>
    <mergeCell ref="B21:T21"/>
    <mergeCell ref="AH21:AI21"/>
    <mergeCell ref="AJ21:AK21"/>
    <mergeCell ref="AL21:AM21"/>
    <mergeCell ref="AN21:AO21"/>
    <mergeCell ref="AP21:AQ21"/>
    <mergeCell ref="AR21:AS21"/>
    <mergeCell ref="AU21:AV21"/>
    <mergeCell ref="B22:T22"/>
    <mergeCell ref="AH22:AI22"/>
    <mergeCell ref="AJ22:AK22"/>
    <mergeCell ref="AL22:AM22"/>
    <mergeCell ref="AN22:AO22"/>
    <mergeCell ref="AP22:AQ22"/>
    <mergeCell ref="AR22:AS22"/>
    <mergeCell ref="AU22:AV22"/>
    <mergeCell ref="B23:T23"/>
    <mergeCell ref="AH23:AI23"/>
    <mergeCell ref="AJ23:AK23"/>
    <mergeCell ref="AL23:AM23"/>
    <mergeCell ref="AN23:AO23"/>
    <mergeCell ref="AP23:AQ23"/>
    <mergeCell ref="AR23:AS23"/>
    <mergeCell ref="AU23:AV23"/>
    <mergeCell ref="B24:T24"/>
    <mergeCell ref="AH24:AI24"/>
    <mergeCell ref="AJ24:AK24"/>
    <mergeCell ref="AL24:AM24"/>
    <mergeCell ref="AN24:AO24"/>
    <mergeCell ref="AP24:AQ24"/>
    <mergeCell ref="AR24:AS24"/>
    <mergeCell ref="AU24:AV24"/>
    <mergeCell ref="B25:T25"/>
    <mergeCell ref="AH25:AI25"/>
    <mergeCell ref="AJ25:AK25"/>
    <mergeCell ref="AL25:AM25"/>
    <mergeCell ref="AN25:AO25"/>
    <mergeCell ref="AP25:AQ25"/>
    <mergeCell ref="AR25:AS25"/>
    <mergeCell ref="AU25:AV25"/>
    <mergeCell ref="B26:T26"/>
    <mergeCell ref="AH26:AI26"/>
    <mergeCell ref="AJ26:AK26"/>
    <mergeCell ref="AL26:AM26"/>
    <mergeCell ref="AN26:AO26"/>
    <mergeCell ref="AP26:AQ26"/>
    <mergeCell ref="AR26:AS26"/>
    <mergeCell ref="AU26:AV26"/>
    <mergeCell ref="B27:T27"/>
    <mergeCell ref="AH27:AI27"/>
    <mergeCell ref="AJ27:AK27"/>
    <mergeCell ref="AL27:AM27"/>
    <mergeCell ref="AN27:AO27"/>
    <mergeCell ref="AP27:AQ27"/>
    <mergeCell ref="AR27:AS27"/>
    <mergeCell ref="AU27:AV27"/>
    <mergeCell ref="B28:T28"/>
    <mergeCell ref="AH28:AI28"/>
    <mergeCell ref="AJ28:AK28"/>
    <mergeCell ref="AL28:AM28"/>
    <mergeCell ref="AN28:AO28"/>
    <mergeCell ref="AP28:AQ28"/>
    <mergeCell ref="AR28:AS28"/>
    <mergeCell ref="AU28:AV28"/>
    <mergeCell ref="B29:T29"/>
    <mergeCell ref="AH29:AI29"/>
    <mergeCell ref="AJ29:AK29"/>
    <mergeCell ref="AL29:AM29"/>
    <mergeCell ref="AN29:AO29"/>
    <mergeCell ref="AP29:AQ29"/>
    <mergeCell ref="AR29:AS29"/>
    <mergeCell ref="AU29:AV29"/>
    <mergeCell ref="B30:T30"/>
    <mergeCell ref="AH30:AI30"/>
    <mergeCell ref="AJ30:AK30"/>
    <mergeCell ref="AL30:AM30"/>
    <mergeCell ref="AN30:AO30"/>
    <mergeCell ref="AP30:AQ30"/>
    <mergeCell ref="AR30:AS30"/>
    <mergeCell ref="AU30:AV30"/>
    <mergeCell ref="B31:T31"/>
    <mergeCell ref="AH31:AI31"/>
    <mergeCell ref="AJ31:AK31"/>
    <mergeCell ref="AL31:AM31"/>
    <mergeCell ref="AN31:AO31"/>
    <mergeCell ref="AP31:AQ31"/>
    <mergeCell ref="AR31:AS31"/>
    <mergeCell ref="AU31:AV31"/>
    <mergeCell ref="B32:T32"/>
    <mergeCell ref="AH32:AI32"/>
    <mergeCell ref="AJ32:AK32"/>
    <mergeCell ref="AL32:AM32"/>
    <mergeCell ref="AN32:AO32"/>
    <mergeCell ref="AP32:AQ32"/>
    <mergeCell ref="AR32:AS32"/>
    <mergeCell ref="AU32:AV32"/>
    <mergeCell ref="B33:T33"/>
    <mergeCell ref="AH33:AI33"/>
    <mergeCell ref="AJ33:AK33"/>
    <mergeCell ref="AL33:AM33"/>
    <mergeCell ref="AN33:AO33"/>
    <mergeCell ref="AP33:AQ33"/>
    <mergeCell ref="AR33:AS33"/>
    <mergeCell ref="AU33:AV33"/>
    <mergeCell ref="B34:T34"/>
    <mergeCell ref="AH34:AI34"/>
    <mergeCell ref="AJ34:AK34"/>
    <mergeCell ref="AL34:AM34"/>
    <mergeCell ref="AN34:AO34"/>
    <mergeCell ref="AP34:AQ34"/>
    <mergeCell ref="AR34:AS34"/>
    <mergeCell ref="AU34:AV34"/>
    <mergeCell ref="B35:T35"/>
    <mergeCell ref="AH35:AI35"/>
    <mergeCell ref="AJ35:AK35"/>
    <mergeCell ref="AL35:AM35"/>
    <mergeCell ref="AN35:AO35"/>
    <mergeCell ref="AP35:AQ35"/>
    <mergeCell ref="AR35:AS35"/>
    <mergeCell ref="AU35:AV35"/>
    <mergeCell ref="B36:T36"/>
    <mergeCell ref="AH36:AI36"/>
    <mergeCell ref="AJ36:AK36"/>
    <mergeCell ref="AL36:AM36"/>
    <mergeCell ref="AN36:AO36"/>
    <mergeCell ref="AP36:AQ36"/>
    <mergeCell ref="AR36:AS36"/>
    <mergeCell ref="AU36:AV36"/>
    <mergeCell ref="B37:T37"/>
    <mergeCell ref="AH37:AI37"/>
    <mergeCell ref="AJ37:AK37"/>
    <mergeCell ref="AL37:AM37"/>
    <mergeCell ref="AN37:AO37"/>
    <mergeCell ref="AP37:AQ37"/>
    <mergeCell ref="AR37:AS37"/>
    <mergeCell ref="AU37:AV37"/>
    <mergeCell ref="B38:T38"/>
    <mergeCell ref="AH38:AI38"/>
    <mergeCell ref="AJ38:AK38"/>
    <mergeCell ref="AL38:AM38"/>
    <mergeCell ref="AN38:AO38"/>
    <mergeCell ref="AP38:AQ38"/>
    <mergeCell ref="AR38:AS38"/>
    <mergeCell ref="AU38:AV38"/>
    <mergeCell ref="B39:T39"/>
    <mergeCell ref="AH39:AI39"/>
    <mergeCell ref="AJ39:AK39"/>
    <mergeCell ref="AL39:AM39"/>
    <mergeCell ref="AN39:AO39"/>
    <mergeCell ref="AP39:AQ39"/>
    <mergeCell ref="AR39:AS39"/>
    <mergeCell ref="AU39:AV39"/>
    <mergeCell ref="B40:T40"/>
    <mergeCell ref="AH40:AI40"/>
    <mergeCell ref="AJ40:AK40"/>
    <mergeCell ref="AL40:AM40"/>
    <mergeCell ref="AN40:AO40"/>
    <mergeCell ref="AP40:AQ40"/>
    <mergeCell ref="AR40:AS40"/>
    <mergeCell ref="AU40:AV40"/>
    <mergeCell ref="B41:T41"/>
    <mergeCell ref="AH41:AI41"/>
    <mergeCell ref="AJ41:AK41"/>
    <mergeCell ref="AL41:AM41"/>
    <mergeCell ref="AN41:AO41"/>
    <mergeCell ref="AP41:AQ41"/>
    <mergeCell ref="AR41:AS41"/>
    <mergeCell ref="AU41:AV41"/>
    <mergeCell ref="B42:T42"/>
    <mergeCell ref="AH42:AI42"/>
    <mergeCell ref="AJ42:AK42"/>
    <mergeCell ref="AL42:AM42"/>
    <mergeCell ref="AN42:AO42"/>
    <mergeCell ref="AP42:AQ42"/>
    <mergeCell ref="AR42:AS42"/>
    <mergeCell ref="AU42:AV42"/>
    <mergeCell ref="B43:T43"/>
    <mergeCell ref="AH43:AI43"/>
    <mergeCell ref="AJ43:AK43"/>
    <mergeCell ref="AL43:AM43"/>
    <mergeCell ref="AN43:AO43"/>
    <mergeCell ref="AP43:AQ43"/>
    <mergeCell ref="AR43:AS43"/>
    <mergeCell ref="AU43:AV43"/>
    <mergeCell ref="B44:T44"/>
    <mergeCell ref="AH44:AI44"/>
    <mergeCell ref="AJ44:AK44"/>
    <mergeCell ref="AL44:AM44"/>
    <mergeCell ref="AN44:AO44"/>
    <mergeCell ref="AP44:AQ44"/>
    <mergeCell ref="AR44:AS44"/>
    <mergeCell ref="AU44:AV44"/>
    <mergeCell ref="B45:T45"/>
    <mergeCell ref="AH45:AI45"/>
    <mergeCell ref="AJ45:AK45"/>
    <mergeCell ref="AL45:AM45"/>
    <mergeCell ref="AN45:AO45"/>
    <mergeCell ref="AP45:AQ45"/>
    <mergeCell ref="AR45:AS45"/>
    <mergeCell ref="AU45:AV45"/>
    <mergeCell ref="B46:T46"/>
    <mergeCell ref="AH46:AI46"/>
    <mergeCell ref="AJ46:AK46"/>
    <mergeCell ref="AL46:AM46"/>
    <mergeCell ref="AN46:AO46"/>
    <mergeCell ref="AP46:AQ46"/>
    <mergeCell ref="AR46:AS46"/>
    <mergeCell ref="AU46:AV46"/>
    <mergeCell ref="B47:T47"/>
    <mergeCell ref="AH47:AI47"/>
    <mergeCell ref="AJ47:AK47"/>
    <mergeCell ref="AL47:AM47"/>
    <mergeCell ref="AN47:AO47"/>
    <mergeCell ref="AP47:AQ47"/>
    <mergeCell ref="AR47:AS47"/>
    <mergeCell ref="AU47:AV47"/>
    <mergeCell ref="B48:T48"/>
    <mergeCell ref="AH48:AI48"/>
    <mergeCell ref="AJ48:AK48"/>
    <mergeCell ref="AL48:AM48"/>
    <mergeCell ref="AN48:AO48"/>
    <mergeCell ref="AP48:AQ48"/>
    <mergeCell ref="AR48:AS48"/>
    <mergeCell ref="AU48:AV48"/>
    <mergeCell ref="B49:T49"/>
    <mergeCell ref="AH49:AI49"/>
    <mergeCell ref="AJ49:AK49"/>
    <mergeCell ref="AL49:AM49"/>
    <mergeCell ref="AN49:AO49"/>
    <mergeCell ref="AP49:AQ49"/>
    <mergeCell ref="AR49:AS49"/>
    <mergeCell ref="AU49:AV49"/>
    <mergeCell ref="B50:T50"/>
    <mergeCell ref="AH50:AI50"/>
    <mergeCell ref="AJ50:AK50"/>
    <mergeCell ref="AL50:AM50"/>
    <mergeCell ref="AN50:AO50"/>
    <mergeCell ref="AP50:AQ50"/>
    <mergeCell ref="AR50:AS50"/>
    <mergeCell ref="AU50:AV50"/>
    <mergeCell ref="B51:T51"/>
    <mergeCell ref="AH51:AI51"/>
    <mergeCell ref="AJ51:AK51"/>
    <mergeCell ref="AL51:AM51"/>
    <mergeCell ref="AN51:AO51"/>
    <mergeCell ref="AP51:AQ51"/>
    <mergeCell ref="AR51:AS51"/>
    <mergeCell ref="AU51:AV51"/>
    <mergeCell ref="B52:T52"/>
    <mergeCell ref="AH52:AI52"/>
    <mergeCell ref="AJ52:AK52"/>
    <mergeCell ref="AL52:AM52"/>
    <mergeCell ref="AN52:AO52"/>
    <mergeCell ref="AP52:AQ52"/>
    <mergeCell ref="AR52:AS52"/>
    <mergeCell ref="AU52:AV52"/>
    <mergeCell ref="B53:T53"/>
    <mergeCell ref="AH53:AI53"/>
    <mergeCell ref="AJ53:AK53"/>
    <mergeCell ref="AL53:AM53"/>
    <mergeCell ref="AN53:AO53"/>
    <mergeCell ref="AP53:AQ53"/>
    <mergeCell ref="AR53:AS53"/>
    <mergeCell ref="AU53:AV53"/>
    <mergeCell ref="B54:AG54"/>
    <mergeCell ref="AH54:AI54"/>
    <mergeCell ref="AJ54:AK54"/>
    <mergeCell ref="AL54:AM54"/>
    <mergeCell ref="AN54:AO54"/>
    <mergeCell ref="AP54:AQ54"/>
    <mergeCell ref="AR54:AS54"/>
    <mergeCell ref="AU54:AV54"/>
    <mergeCell ref="B55:BD55"/>
    <mergeCell ref="B56:T56"/>
    <mergeCell ref="AH56:AI56"/>
    <mergeCell ref="AJ56:AK56"/>
    <mergeCell ref="AL56:AM56"/>
    <mergeCell ref="AN56:AO56"/>
    <mergeCell ref="AP56:AQ56"/>
    <mergeCell ref="AR56:AS56"/>
    <mergeCell ref="AU56:AV56"/>
    <mergeCell ref="B57:T57"/>
    <mergeCell ref="AH57:AI57"/>
    <mergeCell ref="AJ57:AK57"/>
    <mergeCell ref="AL57:AM57"/>
    <mergeCell ref="AN57:AO57"/>
    <mergeCell ref="AP57:AQ57"/>
    <mergeCell ref="AR57:AS57"/>
    <mergeCell ref="AU57:AV57"/>
    <mergeCell ref="B58:T58"/>
    <mergeCell ref="AH58:AI58"/>
    <mergeCell ref="AJ58:AK58"/>
    <mergeCell ref="AL58:AM58"/>
    <mergeCell ref="AN58:AO58"/>
    <mergeCell ref="AP58:AQ58"/>
    <mergeCell ref="AR58:AS58"/>
    <mergeCell ref="AU58:AV58"/>
    <mergeCell ref="B59:T59"/>
    <mergeCell ref="AH59:AI59"/>
    <mergeCell ref="AJ59:AK59"/>
    <mergeCell ref="AL59:AM59"/>
    <mergeCell ref="AN59:AO59"/>
    <mergeCell ref="AP59:AQ59"/>
    <mergeCell ref="AR59:AS59"/>
    <mergeCell ref="AU59:AV59"/>
    <mergeCell ref="B60:T60"/>
    <mergeCell ref="AH60:AI60"/>
    <mergeCell ref="AJ60:AK60"/>
    <mergeCell ref="AL60:AM60"/>
    <mergeCell ref="AN60:AO60"/>
    <mergeCell ref="AP60:AQ60"/>
    <mergeCell ref="AR60:AS60"/>
    <mergeCell ref="AU60:AV60"/>
    <mergeCell ref="B61:T61"/>
    <mergeCell ref="AH61:AI61"/>
    <mergeCell ref="AJ61:AK61"/>
    <mergeCell ref="AL61:AM61"/>
    <mergeCell ref="AN61:AO61"/>
    <mergeCell ref="AP61:AQ61"/>
    <mergeCell ref="AR61:AS61"/>
    <mergeCell ref="AU61:AV61"/>
    <mergeCell ref="B62:T62"/>
    <mergeCell ref="AH62:AI62"/>
    <mergeCell ref="AJ62:AK62"/>
    <mergeCell ref="AL62:AM62"/>
    <mergeCell ref="AN62:AO62"/>
    <mergeCell ref="AP62:AQ62"/>
    <mergeCell ref="AR62:AS62"/>
    <mergeCell ref="AU62:AV62"/>
    <mergeCell ref="B63:T63"/>
    <mergeCell ref="AH63:AI63"/>
    <mergeCell ref="AJ63:AK63"/>
    <mergeCell ref="AL63:AM63"/>
    <mergeCell ref="AN63:AO63"/>
    <mergeCell ref="AP63:AQ63"/>
    <mergeCell ref="AR63:AS63"/>
    <mergeCell ref="AU63:AV63"/>
    <mergeCell ref="B64:T64"/>
    <mergeCell ref="AF64:AG64"/>
    <mergeCell ref="AH64:AI64"/>
    <mergeCell ref="AJ64:AK64"/>
    <mergeCell ref="AL64:AM64"/>
    <mergeCell ref="AN64:AO64"/>
    <mergeCell ref="AP64:AQ64"/>
    <mergeCell ref="AR64:AS64"/>
    <mergeCell ref="AU64:AV64"/>
    <mergeCell ref="B65:T65"/>
    <mergeCell ref="AH65:AI65"/>
    <mergeCell ref="AJ65:AK65"/>
    <mergeCell ref="AL65:AM65"/>
    <mergeCell ref="AN65:AO65"/>
    <mergeCell ref="AP65:AQ65"/>
    <mergeCell ref="AR65:AS65"/>
    <mergeCell ref="AU65:AV65"/>
    <mergeCell ref="AP67:AQ67"/>
    <mergeCell ref="AR67:AS67"/>
    <mergeCell ref="AU67:AV67"/>
    <mergeCell ref="B66:T66"/>
    <mergeCell ref="AH66:AI66"/>
    <mergeCell ref="AJ66:AK66"/>
    <mergeCell ref="AL66:AM66"/>
    <mergeCell ref="AN66:AO66"/>
    <mergeCell ref="AP66:AQ66"/>
    <mergeCell ref="AL68:AM68"/>
    <mergeCell ref="AN68:AO68"/>
    <mergeCell ref="AP68:AQ68"/>
    <mergeCell ref="AR66:AS66"/>
    <mergeCell ref="AU66:AV66"/>
    <mergeCell ref="B67:T67"/>
    <mergeCell ref="AH67:AI67"/>
    <mergeCell ref="AJ67:AK67"/>
    <mergeCell ref="AL67:AM67"/>
    <mergeCell ref="AN67:AO67"/>
    <mergeCell ref="AR68:AS68"/>
    <mergeCell ref="AU68:AV68"/>
    <mergeCell ref="B69:T69"/>
    <mergeCell ref="AH69:AI69"/>
    <mergeCell ref="AJ69:AK69"/>
    <mergeCell ref="AL69:AM69"/>
    <mergeCell ref="AU69:AV69"/>
    <mergeCell ref="B68:T68"/>
    <mergeCell ref="AH68:AI68"/>
    <mergeCell ref="AJ68:AK68"/>
    <mergeCell ref="B70:T70"/>
    <mergeCell ref="AD70:AE70"/>
    <mergeCell ref="AF70:AG70"/>
    <mergeCell ref="AH70:AI70"/>
    <mergeCell ref="AJ70:AK70"/>
    <mergeCell ref="AL70:AM70"/>
    <mergeCell ref="AU70:AV70"/>
    <mergeCell ref="B71:T71"/>
    <mergeCell ref="U71:V71"/>
    <mergeCell ref="W71:AA71"/>
    <mergeCell ref="AD71:AE71"/>
    <mergeCell ref="AH71:AI71"/>
    <mergeCell ref="AJ71:AK71"/>
    <mergeCell ref="AL71:AM71"/>
    <mergeCell ref="AN71:AO71"/>
    <mergeCell ref="AP71:AQ71"/>
    <mergeCell ref="AR71:AS71"/>
    <mergeCell ref="AU71:AV71"/>
    <mergeCell ref="B72:T72"/>
    <mergeCell ref="AF72:AG72"/>
    <mergeCell ref="AH72:AI72"/>
    <mergeCell ref="AJ72:AK72"/>
    <mergeCell ref="AL72:AM72"/>
    <mergeCell ref="AN72:AO72"/>
    <mergeCell ref="AP72:AQ72"/>
    <mergeCell ref="AR72:AS72"/>
    <mergeCell ref="AU72:AV72"/>
    <mergeCell ref="B73:T73"/>
    <mergeCell ref="AH73:AI73"/>
    <mergeCell ref="AJ73:AK73"/>
    <mergeCell ref="AL73:AM73"/>
    <mergeCell ref="AN73:AO73"/>
    <mergeCell ref="AP73:AQ73"/>
    <mergeCell ref="AR73:AS73"/>
    <mergeCell ref="AU73:AV73"/>
    <mergeCell ref="B74:T74"/>
    <mergeCell ref="AH74:AI74"/>
    <mergeCell ref="AJ74:AK74"/>
    <mergeCell ref="AL74:AM74"/>
    <mergeCell ref="AN74:AO74"/>
    <mergeCell ref="AP74:AQ74"/>
    <mergeCell ref="AR74:AS74"/>
    <mergeCell ref="AU74:AV74"/>
    <mergeCell ref="B75:T75"/>
    <mergeCell ref="AH75:AI75"/>
    <mergeCell ref="AJ75:AK75"/>
    <mergeCell ref="AL75:AM75"/>
    <mergeCell ref="AN75:AO75"/>
    <mergeCell ref="AP75:AQ75"/>
    <mergeCell ref="AR75:AS75"/>
    <mergeCell ref="AU75:AV75"/>
    <mergeCell ref="B76:T76"/>
    <mergeCell ref="AH76:AI76"/>
    <mergeCell ref="AJ76:AK76"/>
    <mergeCell ref="AL76:AM76"/>
    <mergeCell ref="AN76:AO76"/>
    <mergeCell ref="AP76:AQ76"/>
    <mergeCell ref="AR76:AS76"/>
    <mergeCell ref="AU76:AV76"/>
    <mergeCell ref="B77:T77"/>
    <mergeCell ref="AH77:AI77"/>
    <mergeCell ref="AJ77:AK77"/>
    <mergeCell ref="AL77:AM77"/>
    <mergeCell ref="AN77:AO77"/>
    <mergeCell ref="AP77:AQ77"/>
    <mergeCell ref="AR77:AS77"/>
    <mergeCell ref="AU77:AV77"/>
    <mergeCell ref="B78:T78"/>
    <mergeCell ref="AH78:AI78"/>
    <mergeCell ref="AJ78:AK78"/>
    <mergeCell ref="AL78:AM78"/>
    <mergeCell ref="AN78:AO78"/>
    <mergeCell ref="AP78:AQ78"/>
    <mergeCell ref="AR78:AS78"/>
    <mergeCell ref="AU78:AV78"/>
    <mergeCell ref="B79:T79"/>
    <mergeCell ref="AH79:AI79"/>
    <mergeCell ref="AJ79:AK79"/>
    <mergeCell ref="AL79:AM79"/>
    <mergeCell ref="AN79:AO79"/>
    <mergeCell ref="AP79:AQ79"/>
    <mergeCell ref="AR79:AS79"/>
    <mergeCell ref="AU79:AV79"/>
    <mergeCell ref="B80:T80"/>
    <mergeCell ref="AH80:AI80"/>
    <mergeCell ref="AJ80:AK80"/>
    <mergeCell ref="AL80:AM80"/>
    <mergeCell ref="AN80:AO80"/>
    <mergeCell ref="AP80:AQ80"/>
    <mergeCell ref="AR80:AS80"/>
    <mergeCell ref="AU80:AV80"/>
    <mergeCell ref="B81:T81"/>
    <mergeCell ref="AH81:AI81"/>
    <mergeCell ref="AJ81:AK81"/>
    <mergeCell ref="AL81:AM81"/>
    <mergeCell ref="AN81:AO81"/>
    <mergeCell ref="AP81:AQ81"/>
    <mergeCell ref="AR81:AS81"/>
    <mergeCell ref="AU81:AV81"/>
    <mergeCell ref="B82:T82"/>
    <mergeCell ref="AH82:AI82"/>
    <mergeCell ref="AJ82:AK82"/>
    <mergeCell ref="AL82:AM82"/>
    <mergeCell ref="AN82:AO82"/>
    <mergeCell ref="AP82:AQ82"/>
    <mergeCell ref="AR82:AS82"/>
    <mergeCell ref="AU82:AV82"/>
    <mergeCell ref="B83:T83"/>
    <mergeCell ref="AH83:AI83"/>
    <mergeCell ref="AJ83:AK83"/>
    <mergeCell ref="AL83:AM83"/>
    <mergeCell ref="AN83:AO83"/>
    <mergeCell ref="AP83:AQ83"/>
    <mergeCell ref="AR83:AS83"/>
    <mergeCell ref="AU83:AV83"/>
    <mergeCell ref="B84:T84"/>
    <mergeCell ref="AH84:AI84"/>
    <mergeCell ref="AJ84:AK84"/>
    <mergeCell ref="AL84:AM84"/>
    <mergeCell ref="AN84:AO84"/>
    <mergeCell ref="AP84:AQ84"/>
    <mergeCell ref="AR84:AS84"/>
    <mergeCell ref="AU84:AV84"/>
    <mergeCell ref="B85:T85"/>
    <mergeCell ref="AH85:AI85"/>
    <mergeCell ref="AJ85:AK85"/>
    <mergeCell ref="AL85:AM85"/>
    <mergeCell ref="AN85:AO85"/>
    <mergeCell ref="AP85:AQ85"/>
    <mergeCell ref="AR85:AS85"/>
    <mergeCell ref="AU85:AV85"/>
    <mergeCell ref="B86:T86"/>
    <mergeCell ref="AH86:AI86"/>
    <mergeCell ref="AJ86:AK86"/>
    <mergeCell ref="AL86:AM86"/>
    <mergeCell ref="AN86:AO86"/>
    <mergeCell ref="AP86:AQ86"/>
    <mergeCell ref="AR86:AS86"/>
    <mergeCell ref="AU86:AV86"/>
    <mergeCell ref="B87:L87"/>
    <mergeCell ref="AH87:AI87"/>
    <mergeCell ref="AJ87:AK87"/>
    <mergeCell ref="AL87:AM87"/>
    <mergeCell ref="AN87:AO87"/>
    <mergeCell ref="AP87:AQ87"/>
    <mergeCell ref="AR87:AS87"/>
    <mergeCell ref="AU87:AV87"/>
    <mergeCell ref="B88:T88"/>
    <mergeCell ref="AH88:AI88"/>
    <mergeCell ref="AJ88:AK88"/>
    <mergeCell ref="AL88:AM88"/>
    <mergeCell ref="AN88:AO88"/>
    <mergeCell ref="AP88:AQ88"/>
    <mergeCell ref="AR88:AS88"/>
    <mergeCell ref="AU88:AV88"/>
    <mergeCell ref="B89:T89"/>
    <mergeCell ref="U89:V89"/>
    <mergeCell ref="W89:AA89"/>
    <mergeCell ref="AD89:AE89"/>
    <mergeCell ref="AH89:AI89"/>
    <mergeCell ref="AJ89:AK89"/>
    <mergeCell ref="AL89:AM89"/>
    <mergeCell ref="AN89:AO89"/>
    <mergeCell ref="AP89:AQ89"/>
    <mergeCell ref="AR89:AS89"/>
    <mergeCell ref="AU89:AV89"/>
    <mergeCell ref="AF90:AG90"/>
    <mergeCell ref="AL90:AV90"/>
    <mergeCell ref="AL91:AL95"/>
    <mergeCell ref="AM91:AV91"/>
    <mergeCell ref="AM92:AV92"/>
    <mergeCell ref="AM93:AV93"/>
    <mergeCell ref="AM94:AV94"/>
    <mergeCell ref="AM95:AV95"/>
    <mergeCell ref="B96:BD96"/>
    <mergeCell ref="B97:T97"/>
    <mergeCell ref="AF97:AG97"/>
    <mergeCell ref="AH97:AI97"/>
    <mergeCell ref="AJ97:AK97"/>
    <mergeCell ref="AL97:AM97"/>
    <mergeCell ref="AN97:AO97"/>
    <mergeCell ref="AP97:AQ97"/>
    <mergeCell ref="AR97:AS97"/>
    <mergeCell ref="AU97:AV97"/>
    <mergeCell ref="B98:T98"/>
    <mergeCell ref="AH98:AI98"/>
    <mergeCell ref="AJ98:AK98"/>
    <mergeCell ref="AL98:AM98"/>
    <mergeCell ref="AN98:AO98"/>
    <mergeCell ref="AP98:AQ98"/>
    <mergeCell ref="AR98:AS98"/>
    <mergeCell ref="AU98:AV98"/>
    <mergeCell ref="B99:T99"/>
    <mergeCell ref="AH99:AI99"/>
    <mergeCell ref="AJ99:AK99"/>
    <mergeCell ref="AL99:AM99"/>
    <mergeCell ref="AN99:AO99"/>
    <mergeCell ref="AP99:AQ99"/>
    <mergeCell ref="AR99:AS99"/>
    <mergeCell ref="AU99:AV99"/>
    <mergeCell ref="B100:T100"/>
    <mergeCell ref="AH100:AI100"/>
    <mergeCell ref="AJ100:AK100"/>
    <mergeCell ref="AL100:AM100"/>
    <mergeCell ref="AN100:AO100"/>
    <mergeCell ref="AP100:AQ100"/>
    <mergeCell ref="AR100:AS100"/>
    <mergeCell ref="AU100:AV100"/>
    <mergeCell ref="B101:T101"/>
    <mergeCell ref="AH101:AI101"/>
    <mergeCell ref="AJ101:AK101"/>
    <mergeCell ref="AL101:AM101"/>
    <mergeCell ref="AN101:AO101"/>
    <mergeCell ref="AP101:AQ101"/>
    <mergeCell ref="AR101:AS101"/>
    <mergeCell ref="AU101:AV101"/>
    <mergeCell ref="B102:T102"/>
    <mergeCell ref="AH102:AI102"/>
    <mergeCell ref="AJ102:AK102"/>
    <mergeCell ref="AL102:AM102"/>
    <mergeCell ref="AN102:AO102"/>
    <mergeCell ref="AP102:AQ102"/>
    <mergeCell ref="AR102:AS102"/>
    <mergeCell ref="AU102:AV102"/>
    <mergeCell ref="B103:T103"/>
    <mergeCell ref="AH103:AI103"/>
    <mergeCell ref="AJ103:AK103"/>
    <mergeCell ref="AL103:AM103"/>
    <mergeCell ref="AN103:AO103"/>
    <mergeCell ref="AP103:AQ103"/>
    <mergeCell ref="AR103:AS103"/>
    <mergeCell ref="AU103:AV103"/>
    <mergeCell ref="B104:T104"/>
    <mergeCell ref="AH104:AI104"/>
    <mergeCell ref="AJ104:AK104"/>
    <mergeCell ref="AL104:AM104"/>
    <mergeCell ref="AN104:AO104"/>
    <mergeCell ref="AP104:AQ104"/>
    <mergeCell ref="AR104:AS104"/>
    <mergeCell ref="AU104:AV104"/>
    <mergeCell ref="B105:T105"/>
    <mergeCell ref="AH105:AI105"/>
    <mergeCell ref="AJ105:AK105"/>
    <mergeCell ref="AL105:AM105"/>
    <mergeCell ref="AN105:AO105"/>
    <mergeCell ref="AP105:AQ105"/>
    <mergeCell ref="AR105:AS105"/>
    <mergeCell ref="AU105:AV105"/>
    <mergeCell ref="B106:T106"/>
    <mergeCell ref="AH106:AI106"/>
    <mergeCell ref="AJ106:AK106"/>
    <mergeCell ref="AL106:AM106"/>
    <mergeCell ref="AN106:AO106"/>
    <mergeCell ref="AP106:AQ106"/>
    <mergeCell ref="AR106:AS106"/>
    <mergeCell ref="AU106:AV106"/>
    <mergeCell ref="B107:T107"/>
    <mergeCell ref="AH107:AI107"/>
    <mergeCell ref="AJ107:AK107"/>
    <mergeCell ref="AL107:AM107"/>
    <mergeCell ref="AN107:AO107"/>
    <mergeCell ref="AP107:AQ107"/>
    <mergeCell ref="AR107:AS107"/>
    <mergeCell ref="AU107:AV107"/>
    <mergeCell ref="B108:T108"/>
    <mergeCell ref="AH108:AI108"/>
    <mergeCell ref="AJ108:AK108"/>
    <mergeCell ref="AL108:AM108"/>
    <mergeCell ref="AN108:AO108"/>
    <mergeCell ref="AP108:AQ108"/>
    <mergeCell ref="AR108:AS108"/>
    <mergeCell ref="AU108:AV108"/>
    <mergeCell ref="B109:T109"/>
    <mergeCell ref="AH109:AI109"/>
    <mergeCell ref="AJ109:AK109"/>
    <mergeCell ref="AL109:AM109"/>
    <mergeCell ref="AN109:AO109"/>
    <mergeCell ref="AP109:AQ109"/>
    <mergeCell ref="AR109:AS109"/>
    <mergeCell ref="AU109:AV109"/>
    <mergeCell ref="B110:T110"/>
    <mergeCell ref="AH110:AI110"/>
    <mergeCell ref="AJ110:AK110"/>
    <mergeCell ref="AL110:AM110"/>
    <mergeCell ref="AN110:AO110"/>
    <mergeCell ref="AP110:AQ110"/>
    <mergeCell ref="AR110:AS110"/>
    <mergeCell ref="AU110:AV110"/>
    <mergeCell ref="B111:T111"/>
    <mergeCell ref="AH111:AI111"/>
    <mergeCell ref="AJ111:AK111"/>
    <mergeCell ref="AL111:AM111"/>
    <mergeCell ref="AN111:AO111"/>
    <mergeCell ref="AP111:AQ111"/>
    <mergeCell ref="AR111:AS111"/>
    <mergeCell ref="AU111:AV111"/>
    <mergeCell ref="B112:T112"/>
    <mergeCell ref="AH112:AI112"/>
    <mergeCell ref="AJ112:AK112"/>
    <mergeCell ref="AL112:AM112"/>
    <mergeCell ref="AN112:AO112"/>
    <mergeCell ref="AP112:AQ112"/>
    <mergeCell ref="AR112:AS112"/>
    <mergeCell ref="AU112:AV112"/>
    <mergeCell ref="A115:BD115"/>
    <mergeCell ref="B116:T116"/>
    <mergeCell ref="AH116:AI116"/>
    <mergeCell ref="AJ116:AK116"/>
    <mergeCell ref="AL116:AM116"/>
    <mergeCell ref="AN116:AO116"/>
    <mergeCell ref="AP116:AQ116"/>
    <mergeCell ref="AR116:AS116"/>
    <mergeCell ref="AU116:AV116"/>
    <mergeCell ref="B117:T117"/>
    <mergeCell ref="AH117:AI117"/>
    <mergeCell ref="AJ117:AK117"/>
    <mergeCell ref="AL117:AM117"/>
    <mergeCell ref="AN117:AO117"/>
    <mergeCell ref="AP117:AQ117"/>
    <mergeCell ref="AR117:AS117"/>
    <mergeCell ref="AU117:AV117"/>
    <mergeCell ref="B118:T118"/>
    <mergeCell ref="AH118:AI118"/>
    <mergeCell ref="AJ118:AK118"/>
    <mergeCell ref="AL118:AM118"/>
    <mergeCell ref="AN118:AO118"/>
    <mergeCell ref="AP118:AQ118"/>
    <mergeCell ref="AR118:AS118"/>
    <mergeCell ref="AU118:AV118"/>
    <mergeCell ref="B119:T119"/>
    <mergeCell ref="AH119:AI119"/>
    <mergeCell ref="AJ119:AK119"/>
    <mergeCell ref="AL119:AM119"/>
    <mergeCell ref="AN119:AO119"/>
    <mergeCell ref="AP119:AQ119"/>
    <mergeCell ref="AR119:AS119"/>
    <mergeCell ref="AU119:AV119"/>
    <mergeCell ref="B120:T120"/>
    <mergeCell ref="AH120:AI120"/>
    <mergeCell ref="AJ120:AK120"/>
    <mergeCell ref="AL120:AM120"/>
    <mergeCell ref="AN120:AO120"/>
    <mergeCell ref="AP120:AQ120"/>
    <mergeCell ref="AR120:AS120"/>
    <mergeCell ref="AU120:AV120"/>
    <mergeCell ref="AU122:AV122"/>
    <mergeCell ref="B121:T121"/>
    <mergeCell ref="AH121:AI121"/>
    <mergeCell ref="AJ121:AK121"/>
    <mergeCell ref="AL121:AM121"/>
    <mergeCell ref="AN121:AO121"/>
    <mergeCell ref="AP121:AQ121"/>
    <mergeCell ref="AP123:AQ123"/>
    <mergeCell ref="AR121:AS121"/>
    <mergeCell ref="AU121:AV121"/>
    <mergeCell ref="B122:T122"/>
    <mergeCell ref="AH122:AI122"/>
    <mergeCell ref="AJ122:AK122"/>
    <mergeCell ref="AL122:AM122"/>
    <mergeCell ref="AN122:AO122"/>
    <mergeCell ref="AP122:AQ122"/>
    <mergeCell ref="AR122:AS122"/>
    <mergeCell ref="AU123:AV123"/>
    <mergeCell ref="B124:T124"/>
    <mergeCell ref="AH124:AI124"/>
    <mergeCell ref="AJ124:AK124"/>
    <mergeCell ref="AL124:AM124"/>
    <mergeCell ref="AN124:AO124"/>
    <mergeCell ref="AP124:AQ124"/>
    <mergeCell ref="AR124:AS124"/>
    <mergeCell ref="AU124:AV124"/>
    <mergeCell ref="B123:T123"/>
    <mergeCell ref="AH125:AI125"/>
    <mergeCell ref="AJ125:AK125"/>
    <mergeCell ref="AL125:AM125"/>
    <mergeCell ref="AN125:AO125"/>
    <mergeCell ref="AP125:AQ125"/>
    <mergeCell ref="AR123:AS123"/>
    <mergeCell ref="AH123:AI123"/>
    <mergeCell ref="AJ123:AK123"/>
    <mergeCell ref="AL123:AM123"/>
    <mergeCell ref="AN123:AO123"/>
    <mergeCell ref="AU125:AV125"/>
    <mergeCell ref="B126:T126"/>
    <mergeCell ref="AH126:AI126"/>
    <mergeCell ref="AJ126:AK126"/>
    <mergeCell ref="AL126:AM126"/>
    <mergeCell ref="AN126:AO126"/>
    <mergeCell ref="AP126:AQ126"/>
    <mergeCell ref="AR126:AS126"/>
    <mergeCell ref="AU126:AV126"/>
    <mergeCell ref="B125:T125"/>
    <mergeCell ref="B127:T127"/>
    <mergeCell ref="AH127:AI127"/>
    <mergeCell ref="AJ127:AK127"/>
    <mergeCell ref="AL127:AM127"/>
    <mergeCell ref="AN127:AO127"/>
    <mergeCell ref="AP127:AQ127"/>
    <mergeCell ref="AR127:AS127"/>
    <mergeCell ref="AU127:AV127"/>
    <mergeCell ref="B128:T128"/>
    <mergeCell ref="AH128:AI128"/>
    <mergeCell ref="AJ128:AK128"/>
    <mergeCell ref="AL128:AM128"/>
    <mergeCell ref="AN128:AO128"/>
    <mergeCell ref="AP128:AQ128"/>
    <mergeCell ref="AR128:AS128"/>
    <mergeCell ref="AU128:AV128"/>
    <mergeCell ref="B129:T129"/>
    <mergeCell ref="AH129:AI129"/>
    <mergeCell ref="AJ129:AK129"/>
    <mergeCell ref="AL129:AM129"/>
    <mergeCell ref="AN129:AO129"/>
    <mergeCell ref="AP129:AQ129"/>
    <mergeCell ref="AR129:AS129"/>
    <mergeCell ref="AU129:AV129"/>
    <mergeCell ref="B130:T130"/>
    <mergeCell ref="AH130:AI130"/>
    <mergeCell ref="AJ130:AK130"/>
    <mergeCell ref="AL130:AM130"/>
    <mergeCell ref="AN130:AO130"/>
    <mergeCell ref="AP130:AQ130"/>
    <mergeCell ref="AR130:AS130"/>
    <mergeCell ref="AU130:AV130"/>
    <mergeCell ref="W137:X137"/>
    <mergeCell ref="AS137:AU137"/>
    <mergeCell ref="AX137:AZ137"/>
    <mergeCell ref="B131:T131"/>
    <mergeCell ref="AH131:AI131"/>
    <mergeCell ref="AJ131:AK131"/>
    <mergeCell ref="AL131:AM131"/>
    <mergeCell ref="AN131:AO131"/>
    <mergeCell ref="AP131:AQ131"/>
    <mergeCell ref="AS140:AU140"/>
    <mergeCell ref="C143:R143"/>
    <mergeCell ref="C144:Q144"/>
    <mergeCell ref="W147:X147"/>
    <mergeCell ref="AR131:AS131"/>
    <mergeCell ref="AU131:AV131"/>
    <mergeCell ref="AJ134:AZ134"/>
    <mergeCell ref="AJ135:AS135"/>
    <mergeCell ref="C136:M136"/>
    <mergeCell ref="C137:L1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2020-06-17T10:21:50Z</cp:lastPrinted>
  <dcterms:created xsi:type="dcterms:W3CDTF">2020-04-23T19:00:51Z</dcterms:created>
  <dcterms:modified xsi:type="dcterms:W3CDTF">2021-06-15T16:12:51Z</dcterms:modified>
  <cp:category/>
  <cp:version/>
  <cp:contentType/>
  <cp:contentStatus/>
</cp:coreProperties>
</file>